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45" yWindow="60" windowWidth="10155" windowHeight="9915"/>
  </bookViews>
  <sheets>
    <sheet name="UG_Status" sheetId="5" r:id="rId1"/>
  </sheets>
  <definedNames>
    <definedName name="_xlnm.Print_Area" localSheetId="0">UG_Status!$A$1:$H$203</definedName>
    <definedName name="_xlnm.Print_Titles" localSheetId="0">UG_Status!$1:$4</definedName>
  </definedNames>
  <calcPr calcId="145621"/>
</workbook>
</file>

<file path=xl/calcChain.xml><?xml version="1.0" encoding="utf-8"?>
<calcChain xmlns="http://schemas.openxmlformats.org/spreadsheetml/2006/main">
  <c r="G200" i="5" l="1"/>
  <c r="F200" i="5"/>
  <c r="E200" i="5"/>
  <c r="F192" i="5" l="1"/>
  <c r="E192" i="5"/>
  <c r="G192" i="5"/>
  <c r="G73" i="5"/>
  <c r="F73" i="5"/>
  <c r="E73" i="5"/>
  <c r="G85" i="5"/>
  <c r="F85" i="5"/>
  <c r="E85" i="5"/>
  <c r="G154" i="5"/>
  <c r="F154" i="5"/>
  <c r="E154" i="5"/>
  <c r="G158" i="5"/>
  <c r="F158" i="5"/>
  <c r="E158" i="5"/>
  <c r="G162" i="5"/>
  <c r="F162" i="5"/>
  <c r="E162" i="5"/>
  <c r="G172" i="5"/>
  <c r="F172" i="5"/>
  <c r="E172" i="5"/>
  <c r="G182" i="5"/>
  <c r="F182" i="5"/>
  <c r="E182" i="5"/>
  <c r="F184" i="5" l="1"/>
  <c r="G184" i="5"/>
  <c r="E184" i="5"/>
  <c r="G146" i="5"/>
  <c r="F146" i="5"/>
  <c r="E146" i="5"/>
  <c r="G142" i="5"/>
  <c r="F142" i="5"/>
  <c r="E142" i="5"/>
  <c r="G136" i="5"/>
  <c r="F136" i="5"/>
  <c r="E136" i="5"/>
  <c r="G132" i="5"/>
  <c r="F132" i="5"/>
  <c r="E132" i="5"/>
  <c r="G123" i="5"/>
  <c r="F123" i="5"/>
  <c r="E123" i="5"/>
  <c r="G114" i="5"/>
  <c r="F114" i="5"/>
  <c r="E114" i="5"/>
  <c r="F110" i="5"/>
  <c r="E110" i="5"/>
  <c r="G110" i="5"/>
  <c r="F106" i="5"/>
  <c r="E106" i="5"/>
  <c r="G106" i="5"/>
  <c r="G102" i="5"/>
  <c r="F102" i="5"/>
  <c r="E102" i="5"/>
  <c r="G89" i="5"/>
  <c r="G91" i="5" s="1"/>
  <c r="F89" i="5"/>
  <c r="F91" i="5" s="1"/>
  <c r="E89" i="5"/>
  <c r="E91" i="5" s="1"/>
  <c r="E33" i="5"/>
  <c r="F33" i="5"/>
  <c r="G33" i="5"/>
  <c r="E16" i="5"/>
  <c r="F16" i="5"/>
  <c r="G16" i="5"/>
  <c r="E41" i="5"/>
  <c r="F41" i="5"/>
  <c r="G41" i="5"/>
  <c r="E52" i="5"/>
  <c r="G9" i="5"/>
  <c r="F9" i="5"/>
  <c r="E9" i="5"/>
  <c r="G56" i="5"/>
  <c r="F56" i="5"/>
  <c r="E56" i="5"/>
  <c r="G52" i="5"/>
  <c r="F52" i="5"/>
  <c r="G27" i="5"/>
  <c r="F27" i="5"/>
  <c r="E27" i="5"/>
  <c r="F64" i="5" l="1"/>
  <c r="E64" i="5"/>
  <c r="G64" i="5"/>
  <c r="G196" i="5" s="1"/>
  <c r="G149" i="5"/>
  <c r="F149" i="5"/>
  <c r="F196" i="5" s="1"/>
  <c r="E149" i="5"/>
  <c r="E196" i="5" s="1"/>
</calcChain>
</file>

<file path=xl/sharedStrings.xml><?xml version="1.0" encoding="utf-8"?>
<sst xmlns="http://schemas.openxmlformats.org/spreadsheetml/2006/main" count="404" uniqueCount="268">
  <si>
    <t>AED</t>
  </si>
  <si>
    <t>BS-AH</t>
  </si>
  <si>
    <t>Art Education K-12</t>
  </si>
  <si>
    <t>ALT</t>
  </si>
  <si>
    <t>BA-AH</t>
  </si>
  <si>
    <t>Arts and Letters</t>
  </si>
  <si>
    <t>ARH</t>
  </si>
  <si>
    <t>Art History</t>
  </si>
  <si>
    <t>ART</t>
  </si>
  <si>
    <t>Art</t>
  </si>
  <si>
    <t>CER</t>
  </si>
  <si>
    <t>BFA-AH</t>
  </si>
  <si>
    <t>Ceramics</t>
  </si>
  <si>
    <t>CMD</t>
  </si>
  <si>
    <t>Communication Design</t>
  </si>
  <si>
    <t>COM</t>
  </si>
  <si>
    <t>Communication Studies</t>
  </si>
  <si>
    <t>Design</t>
  </si>
  <si>
    <t>ENG</t>
  </si>
  <si>
    <t>English</t>
  </si>
  <si>
    <t>ENS</t>
  </si>
  <si>
    <t>English 7-12</t>
  </si>
  <si>
    <t>FIB</t>
  </si>
  <si>
    <t>Fibers</t>
  </si>
  <si>
    <t>FRE</t>
  </si>
  <si>
    <t>French</t>
  </si>
  <si>
    <t>INT</t>
  </si>
  <si>
    <t>Interior Design</t>
  </si>
  <si>
    <t>JBS</t>
  </si>
  <si>
    <t>Journalism</t>
  </si>
  <si>
    <t>MDP</t>
  </si>
  <si>
    <t>Media Production</t>
  </si>
  <si>
    <t>MJD</t>
  </si>
  <si>
    <t>Metals/Jewelry</t>
  </si>
  <si>
    <t>MUE</t>
  </si>
  <si>
    <t>MUSB-AH</t>
  </si>
  <si>
    <t>Music Education</t>
  </si>
  <si>
    <t>MUS</t>
  </si>
  <si>
    <t>Music</t>
  </si>
  <si>
    <t>PCM</t>
  </si>
  <si>
    <t>Public Communication</t>
  </si>
  <si>
    <t>PHI</t>
  </si>
  <si>
    <t>Philosophy</t>
  </si>
  <si>
    <t>PHO</t>
  </si>
  <si>
    <t>Photography</t>
  </si>
  <si>
    <t>SPA</t>
  </si>
  <si>
    <t>TFA</t>
  </si>
  <si>
    <t>Television and Film Arts</t>
  </si>
  <si>
    <t>THA</t>
  </si>
  <si>
    <t>Theater</t>
  </si>
  <si>
    <t>BMEW</t>
  </si>
  <si>
    <t>PREMAJ-ED</t>
  </si>
  <si>
    <t>Pre-Business and Marketing Ed</t>
  </si>
  <si>
    <t>ELEW</t>
  </si>
  <si>
    <t>Pre-Elementary Education</t>
  </si>
  <si>
    <t>EXEW</t>
  </si>
  <si>
    <t>Pre-Exceptional Education</t>
  </si>
  <si>
    <t>ANT</t>
  </si>
  <si>
    <t>BA-NS</t>
  </si>
  <si>
    <t>Anthropology</t>
  </si>
  <si>
    <t>BIO</t>
  </si>
  <si>
    <t>Biology</t>
  </si>
  <si>
    <t>CHE</t>
  </si>
  <si>
    <t>Chemistry</t>
  </si>
  <si>
    <t>EAS</t>
  </si>
  <si>
    <t>BS-NS</t>
  </si>
  <si>
    <t>Earth Sciences</t>
  </si>
  <si>
    <t>ECO</t>
  </si>
  <si>
    <t>Economics</t>
  </si>
  <si>
    <t>FRCW</t>
  </si>
  <si>
    <t>PREMAJ-NS</t>
  </si>
  <si>
    <t>Pre-forensic Chemistry</t>
  </si>
  <si>
    <t>GEG</t>
  </si>
  <si>
    <t>Geography</t>
  </si>
  <si>
    <t>GEO</t>
  </si>
  <si>
    <t>Geology</t>
  </si>
  <si>
    <t>HIS</t>
  </si>
  <si>
    <t>History</t>
  </si>
  <si>
    <t>MAT</t>
  </si>
  <si>
    <t>Mathematics</t>
  </si>
  <si>
    <t>MTS</t>
  </si>
  <si>
    <t>Mathematics 7-12</t>
  </si>
  <si>
    <t>PHY</t>
  </si>
  <si>
    <t>Physics</t>
  </si>
  <si>
    <t>PSC</t>
  </si>
  <si>
    <t>Political Science</t>
  </si>
  <si>
    <t>PSY</t>
  </si>
  <si>
    <t>Psychology</t>
  </si>
  <si>
    <t>SOA</t>
  </si>
  <si>
    <t>Applied Sociology</t>
  </si>
  <si>
    <t>SOC</t>
  </si>
  <si>
    <t>Sociology</t>
  </si>
  <si>
    <t>URP</t>
  </si>
  <si>
    <t>Urban Regional Analysis &amp; Plan</t>
  </si>
  <si>
    <t>BSA</t>
  </si>
  <si>
    <t>BS-SP</t>
  </si>
  <si>
    <t>Business Administration</t>
  </si>
  <si>
    <t>BSAW</t>
  </si>
  <si>
    <t>PREMAJ-SP</t>
  </si>
  <si>
    <t>Pre-Business Administration</t>
  </si>
  <si>
    <t>CISW</t>
  </si>
  <si>
    <t>Pre-Computer Info Systems</t>
  </si>
  <si>
    <t>CRJW</t>
  </si>
  <si>
    <t>Pre-Criminal Justice</t>
  </si>
  <si>
    <t>DIE</t>
  </si>
  <si>
    <t>Dietetics</t>
  </si>
  <si>
    <t>ETE</t>
  </si>
  <si>
    <t>Elec Engineer Tech, Electronic</t>
  </si>
  <si>
    <t>FTT</t>
  </si>
  <si>
    <t>Fashion and Textile Technology</t>
  </si>
  <si>
    <t>HEW</t>
  </si>
  <si>
    <t>Health/Wellness</t>
  </si>
  <si>
    <t>HTR</t>
  </si>
  <si>
    <t>Hospitality Administration</t>
  </si>
  <si>
    <t>MET</t>
  </si>
  <si>
    <t>Mechanical Engineering Tech</t>
  </si>
  <si>
    <t>SLP</t>
  </si>
  <si>
    <t>Speech-Language Pathology</t>
  </si>
  <si>
    <t>SWKW</t>
  </si>
  <si>
    <t>Pre-Social Work</t>
  </si>
  <si>
    <t>TED</t>
  </si>
  <si>
    <t>Technology Education</t>
  </si>
  <si>
    <t>CEDW</t>
  </si>
  <si>
    <t>PREMAJ-UC</t>
  </si>
  <si>
    <t>Undeclared-Childhood Education</t>
  </si>
  <si>
    <t>NON</t>
  </si>
  <si>
    <t>CONTED-UG</t>
  </si>
  <si>
    <t>UG Non-Matriculated</t>
  </si>
  <si>
    <t>UNC</t>
  </si>
  <si>
    <t>Undeclared</t>
  </si>
  <si>
    <t>CED</t>
  </si>
  <si>
    <t>BS-ED</t>
  </si>
  <si>
    <t>Childhood Education</t>
  </si>
  <si>
    <t>CTE</t>
  </si>
  <si>
    <t>Career &amp; Technical Education</t>
  </si>
  <si>
    <t>EXE</t>
  </si>
  <si>
    <t>BSED-ED</t>
  </si>
  <si>
    <t>Tchrs Exceptnal Educ &amp; Elem Ed</t>
  </si>
  <si>
    <t>MTX</t>
  </si>
  <si>
    <t>Mathematics 5-12</t>
  </si>
  <si>
    <t>CIS</t>
  </si>
  <si>
    <t>Computer Information Systems</t>
  </si>
  <si>
    <t>CRJ</t>
  </si>
  <si>
    <t>Criminal Justice</t>
  </si>
  <si>
    <t>SWK</t>
  </si>
  <si>
    <t>Social Work</t>
  </si>
  <si>
    <t>TEC</t>
  </si>
  <si>
    <t>Industrial Technology</t>
  </si>
  <si>
    <t>INS</t>
  </si>
  <si>
    <t>BS-UC</t>
  </si>
  <si>
    <t>Individualized Studies</t>
  </si>
  <si>
    <t>FRS</t>
  </si>
  <si>
    <t>French 7-12</t>
  </si>
  <si>
    <t>SPS</t>
  </si>
  <si>
    <t>Spanish 7-12</t>
  </si>
  <si>
    <t>BME</t>
  </si>
  <si>
    <t>Business and Marketing Ed</t>
  </si>
  <si>
    <t>Exceptional Education</t>
  </si>
  <si>
    <t>SSS</t>
  </si>
  <si>
    <t>Social Studies 7-12</t>
  </si>
  <si>
    <t>SSX</t>
  </si>
  <si>
    <t>Social Studies Education 5-12</t>
  </si>
  <si>
    <t>Fine Arts</t>
  </si>
  <si>
    <t>Business</t>
  </si>
  <si>
    <t>Technology</t>
  </si>
  <si>
    <t>Art Education</t>
  </si>
  <si>
    <t>Communication</t>
  </si>
  <si>
    <t>WFD</t>
  </si>
  <si>
    <t>Wood/Furniture</t>
  </si>
  <si>
    <t>WRT</t>
  </si>
  <si>
    <t>Writing</t>
  </si>
  <si>
    <t>PTG</t>
  </si>
  <si>
    <t>Painting</t>
  </si>
  <si>
    <t>SCL</t>
  </si>
  <si>
    <t>Sculpture</t>
  </si>
  <si>
    <t>CMT</t>
  </si>
  <si>
    <t>Childhood Education and Mathem</t>
  </si>
  <si>
    <t>ECC</t>
  </si>
  <si>
    <t>Early Childhood and Childhood</t>
  </si>
  <si>
    <t>ECE</t>
  </si>
  <si>
    <t>Early Childhood Education</t>
  </si>
  <si>
    <t>CEN</t>
  </si>
  <si>
    <t>Childhood Education and Englis</t>
  </si>
  <si>
    <t>CSH</t>
  </si>
  <si>
    <t>Childhood Education and Spanis</t>
  </si>
  <si>
    <t>CSS</t>
  </si>
  <si>
    <t>Childhood Education and Social</t>
  </si>
  <si>
    <t>University College</t>
  </si>
  <si>
    <t>FRC</t>
  </si>
  <si>
    <t>Forensic Chemistry</t>
  </si>
  <si>
    <t>Geography &amp; Planning</t>
  </si>
  <si>
    <t>AMT</t>
  </si>
  <si>
    <t>Applied Mathematics</t>
  </si>
  <si>
    <t>BS-SEC-SP</t>
  </si>
  <si>
    <t>Health and Wellness</t>
  </si>
  <si>
    <t>Modern and Classical Languages</t>
  </si>
  <si>
    <t>Philosophy and Humanities</t>
  </si>
  <si>
    <t>Economics and Finance</t>
  </si>
  <si>
    <t>Earth Sciences and Science Edu</t>
  </si>
  <si>
    <t>History and Social Studies Edu</t>
  </si>
  <si>
    <t>Hospitality &amp; Tourism</t>
  </si>
  <si>
    <t>Dietetics &amp; Nutrition</t>
  </si>
  <si>
    <t>Speech Language Pathology</t>
  </si>
  <si>
    <t>School of Art and Humanities</t>
  </si>
  <si>
    <t>School of Education</t>
  </si>
  <si>
    <t>School of Natural and Social Sciences</t>
  </si>
  <si>
    <t>Major Cd</t>
  </si>
  <si>
    <t>Prog Code</t>
  </si>
  <si>
    <t>Major Description</t>
  </si>
  <si>
    <t>Total</t>
  </si>
  <si>
    <t>Department</t>
  </si>
  <si>
    <t>Department Total</t>
  </si>
  <si>
    <t>All Undergraduate Totals</t>
  </si>
  <si>
    <t>School of The Professions</t>
  </si>
  <si>
    <t>Enrollment by School, Program and Status</t>
  </si>
  <si>
    <t xml:space="preserve">Undergraduate </t>
  </si>
  <si>
    <t xml:space="preserve">School of Education </t>
  </si>
  <si>
    <t>[Institutional Research Home]</t>
  </si>
  <si>
    <t>FT</t>
  </si>
  <si>
    <t>PT</t>
  </si>
  <si>
    <t>PRT</t>
  </si>
  <si>
    <t>Printmaking</t>
  </si>
  <si>
    <t>School Of Arts and Humanities</t>
  </si>
  <si>
    <t>Elementary Education &amp; Reading</t>
  </si>
  <si>
    <t>UG-PBC-AH</t>
  </si>
  <si>
    <t>Spanish Language &amp; Literature</t>
  </si>
  <si>
    <t>UG-PBC-ED</t>
  </si>
  <si>
    <t>UG-PBC-NS</t>
  </si>
  <si>
    <t>UG-PBC-SP</t>
  </si>
  <si>
    <t>Business Total</t>
  </si>
  <si>
    <t>Career &amp; Technical Ed</t>
  </si>
  <si>
    <t>FCS</t>
  </si>
  <si>
    <t>Family and Consumer Sci Edu</t>
  </si>
  <si>
    <t>Career &amp; Technical Ed Total</t>
  </si>
  <si>
    <t>CIT</t>
  </si>
  <si>
    <t>Childhood Education and Italia</t>
  </si>
  <si>
    <t>Elementary Education &amp; Reading Total</t>
  </si>
  <si>
    <t>Exceptional Education Total</t>
  </si>
  <si>
    <t>Chemistry Total</t>
  </si>
  <si>
    <t>Earth Sciences and Science Edu Total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</si>
  <si>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</si>
  <si>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</si>
  <si>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</si>
  <si>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</si>
  <si>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</si>
  <si>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Psychology Total</t>
  </si>
  <si>
    <t>Sociology Total</t>
  </si>
  <si>
    <t>Computer Information Systems Total</t>
  </si>
  <si>
    <t>Criminal Justice Total</t>
  </si>
  <si>
    <t>Social Work Total</t>
  </si>
  <si>
    <t>ETS</t>
  </si>
  <si>
    <t>Elec Eng Tec, Smart Grid</t>
  </si>
  <si>
    <t>Technology Total</t>
  </si>
  <si>
    <t>PDG</t>
  </si>
  <si>
    <t>Non-Matric Post Degree</t>
  </si>
  <si>
    <t>University College Total</t>
  </si>
  <si>
    <t>All Undergraduate and Other Totals</t>
  </si>
  <si>
    <t>Fall 2013</t>
  </si>
  <si>
    <t>[Fall 2013 - Fact Sheet]</t>
  </si>
  <si>
    <t>Continuing Professional Studie</t>
  </si>
  <si>
    <t>CSC</t>
  </si>
  <si>
    <t>Continuing Studies/Contract Co</t>
  </si>
  <si>
    <t>CFR</t>
  </si>
  <si>
    <t>Childhood Education and French</t>
  </si>
  <si>
    <t>SPN</t>
  </si>
  <si>
    <t>Spanish</t>
  </si>
  <si>
    <t>Fashion Textile Technology</t>
  </si>
  <si>
    <t>Exchange and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</si>
</sst>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" applyNumberFormat="0" applyAlignment="0" applyProtection="0"/>
    <xf numFmtId="0" fontId="10" fillId="28" borderId="3" applyNumberFormat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6" fillId="30" borderId="2" applyNumberFormat="0" applyAlignment="0" applyProtection="0"/>
    <xf numFmtId="0" fontId="17" fillId="0" borderId="7" applyNumberFormat="0" applyFill="0" applyAlignment="0" applyProtection="0"/>
    <xf numFmtId="0" fontId="18" fillId="31" borderId="0" applyNumberFormat="0" applyBorder="0" applyAlignment="0" applyProtection="0"/>
    <xf numFmtId="0" fontId="3" fillId="0" borderId="0"/>
    <xf numFmtId="0" fontId="4" fillId="0" borderId="0"/>
    <xf numFmtId="0" fontId="6" fillId="0" borderId="0"/>
    <xf numFmtId="0" fontId="6" fillId="32" borderId="8" applyNumberFormat="0" applyFont="0" applyAlignment="0" applyProtection="0"/>
    <xf numFmtId="0" fontId="19" fillId="2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23" fillId="33" borderId="0" xfId="0" applyFont="1" applyFill="1"/>
    <xf numFmtId="0" fontId="24" fillId="33" borderId="1" xfId="0" applyFont="1" applyFill="1" applyBorder="1"/>
    <xf numFmtId="0" fontId="24" fillId="33" borderId="1" xfId="0" applyFont="1" applyFill="1" applyBorder="1" applyAlignment="1">
      <alignment horizontal="right"/>
    </xf>
    <xf numFmtId="0" fontId="24" fillId="33" borderId="0" xfId="0" applyFont="1" applyFill="1" applyBorder="1"/>
    <xf numFmtId="0" fontId="24" fillId="33" borderId="0" xfId="0" applyFont="1" applyFill="1" applyBorder="1" applyAlignment="1">
      <alignment horizontal="right"/>
    </xf>
    <xf numFmtId="0" fontId="25" fillId="33" borderId="0" xfId="0" applyFont="1" applyFill="1"/>
    <xf numFmtId="0" fontId="24" fillId="33" borderId="0" xfId="0" applyFont="1" applyFill="1"/>
    <xf numFmtId="0" fontId="0" fillId="33" borderId="0" xfId="0" applyFont="1" applyFill="1"/>
    <xf numFmtId="164" fontId="23" fillId="33" borderId="0" xfId="28" applyNumberFormat="1" applyFont="1" applyFill="1"/>
    <xf numFmtId="164" fontId="24" fillId="33" borderId="0" xfId="28" applyNumberFormat="1" applyFont="1" applyFill="1"/>
    <xf numFmtId="164" fontId="25" fillId="33" borderId="0" xfId="28" applyNumberFormat="1" applyFont="1" applyFill="1"/>
    <xf numFmtId="0" fontId="5" fillId="33" borderId="0" xfId="39" applyFont="1" applyFill="1"/>
    <xf numFmtId="164" fontId="5" fillId="33" borderId="0" xfId="28" applyNumberFormat="1" applyFont="1" applyFill="1"/>
    <xf numFmtId="0" fontId="2" fillId="33" borderId="0" xfId="35" applyFont="1" applyFill="1" applyAlignment="1" applyProtection="1"/>
    <xf numFmtId="0" fontId="21" fillId="33" borderId="0" xfId="0" applyFont="1" applyFill="1"/>
    <xf numFmtId="0" fontId="0" fillId="33" borderId="0" xfId="0" applyFill="1"/>
    <xf numFmtId="0" fontId="0" fillId="33" borderId="0" xfId="0" applyNumberFormat="1" applyFill="1"/>
    <xf numFmtId="164" fontId="24" fillId="33" borderId="0" xfId="0" applyNumberFormat="1" applyFont="1" applyFill="1"/>
    <xf numFmtId="0" fontId="24" fillId="33" borderId="0" xfId="0" applyFont="1" applyFill="1" applyAlignment="1">
      <alignment horizontal="center"/>
    </xf>
    <xf numFmtId="0" fontId="2" fillId="33" borderId="0" xfId="35" applyFont="1" applyFill="1" applyAlignment="1" applyProtection="1">
      <alignment horizontal="center"/>
    </xf>
    <xf numFmtId="0" fontId="1" fillId="33" borderId="0" xfId="35" applyFill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all02files/sdf01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index.html" TargetMode="External"/><Relationship Id="rId1" Type="http://schemas.openxmlformats.org/officeDocument/2006/relationships/hyperlink" Target="../index.html" TargetMode="External"/><Relationship Id="rId6" Type="http://schemas.openxmlformats.org/officeDocument/2006/relationships/hyperlink" Target="../factfall13.htm" TargetMode="External"/><Relationship Id="rId5" Type="http://schemas.openxmlformats.org/officeDocument/2006/relationships/hyperlink" Target="../factfall10.htm" TargetMode="External"/><Relationship Id="rId4" Type="http://schemas.openxmlformats.org/officeDocument/2006/relationships/hyperlink" Target="../factfall0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zoomScale="80" zoomScaleNormal="80" workbookViewId="0">
      <selection activeCell="D180" sqref="D180"/>
    </sheetView>
  </sheetViews>
  <sheetFormatPr defaultRowHeight="15" x14ac:dyDescent="0.25"/>
  <cols>
    <col min="1" max="1" width="30.140625" style="1" customWidth="1"/>
    <col min="2" max="2" width="11.5703125" style="1" bestFit="1" customWidth="1"/>
    <col min="3" max="3" width="16" style="1" bestFit="1" customWidth="1"/>
    <col min="4" max="4" width="27.42578125" style="1" customWidth="1"/>
    <col min="5" max="7" width="7.7109375" style="1" customWidth="1"/>
    <col min="8" max="16384" width="9.140625" style="1"/>
  </cols>
  <sheetData>
    <row r="1" spans="1:7" x14ac:dyDescent="0.25">
      <c r="A1" s="19" t="s">
        <v>215</v>
      </c>
      <c r="B1" s="19"/>
      <c r="C1" s="19"/>
      <c r="D1" s="19"/>
      <c r="E1" s="19"/>
      <c r="F1" s="19"/>
      <c r="G1" s="19"/>
    </row>
    <row r="2" spans="1:7" x14ac:dyDescent="0.25">
      <c r="A2" s="19" t="s">
        <v>214</v>
      </c>
      <c r="B2" s="19"/>
      <c r="C2" s="19"/>
      <c r="D2" s="19"/>
      <c r="E2" s="19"/>
      <c r="F2" s="19"/>
      <c r="G2" s="19"/>
    </row>
    <row r="3" spans="1:7" x14ac:dyDescent="0.25">
      <c r="A3" s="19" t="s">
        <v>257</v>
      </c>
      <c r="B3" s="19"/>
      <c r="C3" s="19"/>
      <c r="D3" s="19"/>
      <c r="E3" s="19"/>
      <c r="F3" s="19"/>
      <c r="G3" s="19"/>
    </row>
    <row r="4" spans="1:7" x14ac:dyDescent="0.25">
      <c r="A4" s="2" t="s">
        <v>210</v>
      </c>
      <c r="B4" s="2" t="s">
        <v>206</v>
      </c>
      <c r="C4" s="2" t="s">
        <v>207</v>
      </c>
      <c r="D4" s="2" t="s">
        <v>208</v>
      </c>
      <c r="E4" s="3" t="s">
        <v>218</v>
      </c>
      <c r="F4" s="3" t="s">
        <v>219</v>
      </c>
      <c r="G4" s="3" t="s">
        <v>209</v>
      </c>
    </row>
    <row r="5" spans="1:7" x14ac:dyDescent="0.25">
      <c r="A5" s="4"/>
      <c r="B5" s="4"/>
      <c r="C5" s="4"/>
      <c r="D5" s="4"/>
      <c r="E5" s="5"/>
      <c r="F5" s="5"/>
      <c r="G5" s="5"/>
    </row>
    <row r="6" spans="1:7" x14ac:dyDescent="0.25">
      <c r="A6" s="6" t="s">
        <v>203</v>
      </c>
    </row>
    <row r="7" spans="1:7" x14ac:dyDescent="0.25">
      <c r="A7" s="12" t="s">
        <v>165</v>
      </c>
      <c r="B7" s="16" t="s">
        <v>0</v>
      </c>
      <c r="C7" s="15" t="s">
        <v>1</v>
      </c>
      <c r="D7" s="16" t="s">
        <v>2</v>
      </c>
      <c r="E7" s="17">
        <v>56</v>
      </c>
      <c r="F7" s="17">
        <v>2</v>
      </c>
      <c r="G7" s="17">
        <v>58</v>
      </c>
    </row>
    <row r="8" spans="1:7" x14ac:dyDescent="0.25">
      <c r="A8" s="12"/>
      <c r="B8" s="16"/>
      <c r="C8" s="15" t="s">
        <v>224</v>
      </c>
      <c r="D8" s="16" t="s">
        <v>2</v>
      </c>
      <c r="E8" s="17">
        <v>6</v>
      </c>
      <c r="F8" s="17">
        <v>3</v>
      </c>
      <c r="G8" s="17">
        <v>9</v>
      </c>
    </row>
    <row r="9" spans="1:7" x14ac:dyDescent="0.25">
      <c r="A9" s="1" t="s">
        <v>211</v>
      </c>
      <c r="B9" s="12"/>
      <c r="C9" s="12"/>
      <c r="D9" s="12"/>
      <c r="E9" s="13">
        <f>SUM(E7:E8)</f>
        <v>62</v>
      </c>
      <c r="F9" s="13">
        <f>SUM(F7:F8)</f>
        <v>5</v>
      </c>
      <c r="G9" s="13">
        <f>SUM(G7:G8)</f>
        <v>67</v>
      </c>
    </row>
    <row r="10" spans="1:7" x14ac:dyDescent="0.25">
      <c r="A10" s="12"/>
      <c r="B10" s="12"/>
      <c r="C10" s="12"/>
      <c r="D10" s="12"/>
      <c r="E10" s="13"/>
      <c r="F10" s="13"/>
      <c r="G10" s="13"/>
    </row>
    <row r="11" spans="1:7" x14ac:dyDescent="0.25">
      <c r="A11" s="12" t="s">
        <v>166</v>
      </c>
      <c r="B11" s="16" t="s">
        <v>15</v>
      </c>
      <c r="C11" s="15" t="s">
        <v>4</v>
      </c>
      <c r="D11" s="16" t="s">
        <v>16</v>
      </c>
      <c r="E11" s="17">
        <v>164</v>
      </c>
      <c r="F11" s="17">
        <v>24</v>
      </c>
      <c r="G11" s="17">
        <v>188</v>
      </c>
    </row>
    <row r="12" spans="1:7" x14ac:dyDescent="0.25">
      <c r="A12" s="12"/>
      <c r="B12" s="16" t="s">
        <v>28</v>
      </c>
      <c r="C12" s="15" t="s">
        <v>4</v>
      </c>
      <c r="D12" s="16" t="s">
        <v>29</v>
      </c>
      <c r="E12" s="17">
        <v>141</v>
      </c>
      <c r="F12" s="17">
        <v>11</v>
      </c>
      <c r="G12" s="17">
        <v>152</v>
      </c>
    </row>
    <row r="13" spans="1:7" x14ac:dyDescent="0.25">
      <c r="A13" s="12"/>
      <c r="B13" s="16" t="s">
        <v>30</v>
      </c>
      <c r="C13" s="15" t="s">
        <v>4</v>
      </c>
      <c r="D13" s="16" t="s">
        <v>31</v>
      </c>
      <c r="E13" s="17">
        <v>189</v>
      </c>
      <c r="F13" s="17">
        <v>10</v>
      </c>
      <c r="G13" s="17">
        <v>199</v>
      </c>
    </row>
    <row r="14" spans="1:7" x14ac:dyDescent="0.25">
      <c r="A14" s="12"/>
      <c r="B14" s="16" t="s">
        <v>39</v>
      </c>
      <c r="C14" s="15" t="s">
        <v>4</v>
      </c>
      <c r="D14" s="16" t="s">
        <v>40</v>
      </c>
      <c r="E14" s="17">
        <v>177</v>
      </c>
      <c r="F14" s="17">
        <v>16</v>
      </c>
      <c r="G14" s="17">
        <v>193</v>
      </c>
    </row>
    <row r="15" spans="1:7" x14ac:dyDescent="0.25">
      <c r="A15" s="12"/>
      <c r="B15" s="16" t="s">
        <v>46</v>
      </c>
      <c r="C15" s="15" t="s">
        <v>4</v>
      </c>
      <c r="D15" s="16" t="s">
        <v>47</v>
      </c>
      <c r="E15" s="17">
        <v>50</v>
      </c>
      <c r="F15" s="17">
        <v>1</v>
      </c>
      <c r="G15" s="17">
        <v>51</v>
      </c>
    </row>
    <row r="16" spans="1:7" x14ac:dyDescent="0.25">
      <c r="A16" s="1" t="s">
        <v>211</v>
      </c>
      <c r="E16" s="9">
        <f>SUM(E11:E15)</f>
        <v>721</v>
      </c>
      <c r="F16" s="9">
        <f>SUM(F11:F15)</f>
        <v>62</v>
      </c>
      <c r="G16" s="9">
        <f>SUM(G11:G15)</f>
        <v>783</v>
      </c>
    </row>
    <row r="17" spans="1:7" x14ac:dyDescent="0.25">
      <c r="E17" s="9"/>
      <c r="F17" s="9"/>
      <c r="G17" s="9"/>
    </row>
    <row r="18" spans="1:7" x14ac:dyDescent="0.25">
      <c r="A18" s="12" t="s">
        <v>17</v>
      </c>
      <c r="B18" s="16" t="s">
        <v>10</v>
      </c>
      <c r="C18" s="15" t="s">
        <v>11</v>
      </c>
      <c r="D18" s="16" t="s">
        <v>12</v>
      </c>
      <c r="E18" s="17">
        <v>5</v>
      </c>
      <c r="F18" s="17"/>
      <c r="G18" s="17">
        <v>5</v>
      </c>
    </row>
    <row r="19" spans="1:7" x14ac:dyDescent="0.25">
      <c r="A19" s="12"/>
      <c r="B19" s="16"/>
      <c r="C19" s="15" t="s">
        <v>1</v>
      </c>
      <c r="D19" s="16" t="s">
        <v>12</v>
      </c>
      <c r="E19" s="17">
        <v>7</v>
      </c>
      <c r="F19" s="17"/>
      <c r="G19" s="17">
        <v>7</v>
      </c>
    </row>
    <row r="20" spans="1:7" x14ac:dyDescent="0.25">
      <c r="A20" s="12"/>
      <c r="B20" s="16" t="s">
        <v>13</v>
      </c>
      <c r="C20" s="15" t="s">
        <v>11</v>
      </c>
      <c r="D20" s="16" t="s">
        <v>14</v>
      </c>
      <c r="E20" s="17">
        <v>149</v>
      </c>
      <c r="F20" s="17">
        <v>9</v>
      </c>
      <c r="G20" s="17">
        <v>158</v>
      </c>
    </row>
    <row r="21" spans="1:7" x14ac:dyDescent="0.25">
      <c r="A21" s="12"/>
      <c r="B21" s="16" t="s">
        <v>22</v>
      </c>
      <c r="C21" s="15" t="s">
        <v>11</v>
      </c>
      <c r="D21" s="16" t="s">
        <v>23</v>
      </c>
      <c r="E21" s="17">
        <v>2</v>
      </c>
      <c r="F21" s="17"/>
      <c r="G21" s="17">
        <v>2</v>
      </c>
    </row>
    <row r="22" spans="1:7" x14ac:dyDescent="0.25">
      <c r="A22" s="12"/>
      <c r="B22" s="16"/>
      <c r="C22" s="15" t="s">
        <v>1</v>
      </c>
      <c r="D22" s="16" t="s">
        <v>23</v>
      </c>
      <c r="E22" s="17">
        <v>4</v>
      </c>
      <c r="F22" s="17"/>
      <c r="G22" s="17">
        <v>4</v>
      </c>
    </row>
    <row r="23" spans="1:7" x14ac:dyDescent="0.25">
      <c r="A23" s="12"/>
      <c r="B23" s="16" t="s">
        <v>32</v>
      </c>
      <c r="C23" s="15" t="s">
        <v>11</v>
      </c>
      <c r="D23" s="16" t="s">
        <v>33</v>
      </c>
      <c r="E23" s="17">
        <v>5</v>
      </c>
      <c r="F23" s="17"/>
      <c r="G23" s="17">
        <v>5</v>
      </c>
    </row>
    <row r="24" spans="1:7" x14ac:dyDescent="0.25">
      <c r="A24" s="12"/>
      <c r="B24" s="16"/>
      <c r="C24" s="15" t="s">
        <v>1</v>
      </c>
      <c r="D24" s="16" t="s">
        <v>33</v>
      </c>
      <c r="E24" s="17">
        <v>8</v>
      </c>
      <c r="F24" s="17">
        <v>3</v>
      </c>
      <c r="G24" s="17">
        <v>11</v>
      </c>
    </row>
    <row r="25" spans="1:7" x14ac:dyDescent="0.25">
      <c r="A25" s="12"/>
      <c r="B25" s="16" t="s">
        <v>167</v>
      </c>
      <c r="C25" s="15" t="s">
        <v>1</v>
      </c>
      <c r="D25" s="16" t="s">
        <v>168</v>
      </c>
      <c r="E25" s="17">
        <v>12</v>
      </c>
      <c r="F25" s="17">
        <v>1</v>
      </c>
      <c r="G25" s="17">
        <v>13</v>
      </c>
    </row>
    <row r="26" spans="1:7" x14ac:dyDescent="0.25">
      <c r="A26" s="12"/>
      <c r="B26" s="12"/>
      <c r="C26" s="12"/>
      <c r="D26" s="12"/>
      <c r="E26" s="13"/>
      <c r="F26" s="13"/>
      <c r="G26" s="13"/>
    </row>
    <row r="27" spans="1:7" x14ac:dyDescent="0.25">
      <c r="A27" s="1" t="s">
        <v>211</v>
      </c>
      <c r="E27" s="9">
        <f>SUM(E18:E26)</f>
        <v>192</v>
      </c>
      <c r="F27" s="9">
        <f>SUM(F18:F26)</f>
        <v>13</v>
      </c>
      <c r="G27" s="9">
        <f>SUM(G18:G26)</f>
        <v>205</v>
      </c>
    </row>
    <row r="28" spans="1:7" x14ac:dyDescent="0.25">
      <c r="E28" s="9"/>
      <c r="F28" s="9"/>
      <c r="G28" s="9"/>
    </row>
    <row r="29" spans="1:7" x14ac:dyDescent="0.25">
      <c r="A29" s="12" t="s">
        <v>19</v>
      </c>
      <c r="B29" s="16" t="s">
        <v>18</v>
      </c>
      <c r="C29" s="15" t="s">
        <v>4</v>
      </c>
      <c r="D29" s="16" t="s">
        <v>19</v>
      </c>
      <c r="E29" s="17">
        <v>172</v>
      </c>
      <c r="F29" s="17">
        <v>14</v>
      </c>
      <c r="G29" s="17">
        <v>186</v>
      </c>
    </row>
    <row r="30" spans="1:7" x14ac:dyDescent="0.25">
      <c r="A30" s="12"/>
      <c r="B30" s="16" t="s">
        <v>20</v>
      </c>
      <c r="C30" s="15" t="s">
        <v>1</v>
      </c>
      <c r="D30" s="16" t="s">
        <v>21</v>
      </c>
      <c r="E30" s="17">
        <v>54</v>
      </c>
      <c r="F30" s="17"/>
      <c r="G30" s="17">
        <v>54</v>
      </c>
    </row>
    <row r="31" spans="1:7" x14ac:dyDescent="0.25">
      <c r="A31" s="12"/>
      <c r="B31" s="16"/>
      <c r="C31" s="15" t="s">
        <v>224</v>
      </c>
      <c r="D31" s="16" t="s">
        <v>21</v>
      </c>
      <c r="E31" s="17">
        <v>2</v>
      </c>
      <c r="F31" s="17">
        <v>1</v>
      </c>
      <c r="G31" s="17">
        <v>3</v>
      </c>
    </row>
    <row r="32" spans="1:7" x14ac:dyDescent="0.25">
      <c r="A32" s="12"/>
      <c r="B32" s="16" t="s">
        <v>169</v>
      </c>
      <c r="C32" s="15" t="s">
        <v>4</v>
      </c>
      <c r="D32" s="16" t="s">
        <v>170</v>
      </c>
      <c r="E32" s="17">
        <v>18</v>
      </c>
      <c r="F32" s="17">
        <v>3</v>
      </c>
      <c r="G32" s="17">
        <v>21</v>
      </c>
    </row>
    <row r="33" spans="1:7" x14ac:dyDescent="0.25">
      <c r="A33" s="1" t="s">
        <v>211</v>
      </c>
      <c r="E33" s="9">
        <f>SUM(E29:E32)</f>
        <v>246</v>
      </c>
      <c r="F33" s="9">
        <f>SUM(F29:F32)</f>
        <v>18</v>
      </c>
      <c r="G33" s="9">
        <f>SUM(G29:G32)</f>
        <v>264</v>
      </c>
    </row>
    <row r="34" spans="1:7" x14ac:dyDescent="0.25">
      <c r="E34" s="9"/>
      <c r="F34" s="9"/>
      <c r="G34" s="9"/>
    </row>
    <row r="35" spans="1:7" x14ac:dyDescent="0.25">
      <c r="A35" s="12" t="s">
        <v>162</v>
      </c>
      <c r="B35" s="16" t="s">
        <v>6</v>
      </c>
      <c r="C35" s="15" t="s">
        <v>4</v>
      </c>
      <c r="D35" s="16" t="s">
        <v>7</v>
      </c>
      <c r="E35" s="17">
        <v>23</v>
      </c>
      <c r="F35" s="17">
        <v>3</v>
      </c>
      <c r="G35" s="17">
        <v>26</v>
      </c>
    </row>
    <row r="36" spans="1:7" x14ac:dyDescent="0.25">
      <c r="A36" s="12"/>
      <c r="B36" s="16" t="s">
        <v>8</v>
      </c>
      <c r="C36" s="15" t="s">
        <v>4</v>
      </c>
      <c r="D36" s="16" t="s">
        <v>9</v>
      </c>
      <c r="E36" s="17">
        <v>102</v>
      </c>
      <c r="F36" s="17">
        <v>23</v>
      </c>
      <c r="G36" s="17">
        <v>125</v>
      </c>
    </row>
    <row r="37" spans="1:7" x14ac:dyDescent="0.25">
      <c r="A37" s="12"/>
      <c r="B37" s="16" t="s">
        <v>43</v>
      </c>
      <c r="C37" s="15" t="s">
        <v>11</v>
      </c>
      <c r="D37" s="16" t="s">
        <v>44</v>
      </c>
      <c r="E37" s="17">
        <v>34</v>
      </c>
      <c r="F37" s="17">
        <v>6</v>
      </c>
      <c r="G37" s="17">
        <v>40</v>
      </c>
    </row>
    <row r="38" spans="1:7" x14ac:dyDescent="0.25">
      <c r="A38" s="12"/>
      <c r="B38" s="16" t="s">
        <v>220</v>
      </c>
      <c r="C38" s="15" t="s">
        <v>11</v>
      </c>
      <c r="D38" s="16" t="s">
        <v>221</v>
      </c>
      <c r="E38" s="17">
        <v>5</v>
      </c>
      <c r="F38" s="17">
        <v>1</v>
      </c>
      <c r="G38" s="17">
        <v>6</v>
      </c>
    </row>
    <row r="39" spans="1:7" x14ac:dyDescent="0.25">
      <c r="A39" s="12"/>
      <c r="B39" s="16" t="s">
        <v>171</v>
      </c>
      <c r="C39" s="15" t="s">
        <v>11</v>
      </c>
      <c r="D39" s="16" t="s">
        <v>172</v>
      </c>
      <c r="E39" s="17">
        <v>15</v>
      </c>
      <c r="F39" s="17">
        <v>2</v>
      </c>
      <c r="G39" s="17">
        <v>17</v>
      </c>
    </row>
    <row r="40" spans="1:7" x14ac:dyDescent="0.25">
      <c r="A40" s="12"/>
      <c r="B40" s="16" t="s">
        <v>173</v>
      </c>
      <c r="C40" s="15" t="s">
        <v>11</v>
      </c>
      <c r="D40" s="16" t="s">
        <v>174</v>
      </c>
      <c r="E40" s="17">
        <v>6</v>
      </c>
      <c r="F40" s="17">
        <v>1</v>
      </c>
      <c r="G40" s="17">
        <v>7</v>
      </c>
    </row>
    <row r="41" spans="1:7" x14ac:dyDescent="0.25">
      <c r="A41" s="1" t="s">
        <v>211</v>
      </c>
      <c r="B41" s="12"/>
      <c r="C41" s="12"/>
      <c r="D41" s="12"/>
      <c r="E41" s="13">
        <f>SUM(E35:E40)</f>
        <v>185</v>
      </c>
      <c r="F41" s="13">
        <f>SUM(F35:F40)</f>
        <v>36</v>
      </c>
      <c r="G41" s="13">
        <f>SUM(G35:G40)</f>
        <v>221</v>
      </c>
    </row>
    <row r="42" spans="1:7" x14ac:dyDescent="0.25">
      <c r="E42" s="9"/>
      <c r="F42" s="9"/>
      <c r="G42" s="9"/>
    </row>
    <row r="43" spans="1:7" x14ac:dyDescent="0.25">
      <c r="A43" s="12" t="s">
        <v>27</v>
      </c>
      <c r="B43" s="15" t="s">
        <v>26</v>
      </c>
      <c r="C43" s="16" t="s">
        <v>11</v>
      </c>
      <c r="D43" s="16" t="s">
        <v>27</v>
      </c>
      <c r="E43" s="17">
        <v>65</v>
      </c>
      <c r="F43" s="17">
        <v>2</v>
      </c>
      <c r="G43" s="17">
        <v>67</v>
      </c>
    </row>
    <row r="44" spans="1:7" x14ac:dyDescent="0.25">
      <c r="E44" s="9"/>
      <c r="F44" s="9"/>
      <c r="G44" s="9"/>
    </row>
    <row r="45" spans="1:7" x14ac:dyDescent="0.25">
      <c r="A45" s="12" t="s">
        <v>195</v>
      </c>
      <c r="B45" s="16" t="s">
        <v>24</v>
      </c>
      <c r="C45" s="15" t="s">
        <v>4</v>
      </c>
      <c r="D45" s="16" t="s">
        <v>25</v>
      </c>
      <c r="E45" s="17">
        <v>21</v>
      </c>
      <c r="F45" s="17"/>
      <c r="G45" s="17">
        <v>21</v>
      </c>
    </row>
    <row r="46" spans="1:7" x14ac:dyDescent="0.25">
      <c r="A46" s="12"/>
      <c r="B46" s="16" t="s">
        <v>151</v>
      </c>
      <c r="C46" s="15" t="s">
        <v>1</v>
      </c>
      <c r="D46" s="16" t="s">
        <v>152</v>
      </c>
      <c r="E46" s="17">
        <v>2</v>
      </c>
      <c r="F46" s="17"/>
      <c r="G46" s="17">
        <v>2</v>
      </c>
    </row>
    <row r="47" spans="1:7" x14ac:dyDescent="0.25">
      <c r="A47" s="12"/>
      <c r="B47" s="16"/>
      <c r="C47" s="15" t="s">
        <v>224</v>
      </c>
      <c r="D47" s="16" t="s">
        <v>152</v>
      </c>
      <c r="E47" s="17"/>
      <c r="F47" s="17">
        <v>1</v>
      </c>
      <c r="G47" s="17">
        <v>1</v>
      </c>
    </row>
    <row r="48" spans="1:7" x14ac:dyDescent="0.25">
      <c r="A48" s="12"/>
      <c r="B48" s="16" t="s">
        <v>45</v>
      </c>
      <c r="C48" s="15" t="s">
        <v>4</v>
      </c>
      <c r="D48" s="16" t="s">
        <v>225</v>
      </c>
      <c r="E48" s="17">
        <v>2</v>
      </c>
      <c r="F48" s="17">
        <v>1</v>
      </c>
      <c r="G48" s="17">
        <v>3</v>
      </c>
    </row>
    <row r="49" spans="1:7" x14ac:dyDescent="0.25">
      <c r="A49" s="12"/>
      <c r="B49" s="16" t="s">
        <v>264</v>
      </c>
      <c r="C49" s="15" t="s">
        <v>4</v>
      </c>
      <c r="D49" s="16" t="s">
        <v>265</v>
      </c>
      <c r="E49" s="17">
        <v>20</v>
      </c>
      <c r="F49" s="17">
        <v>3</v>
      </c>
      <c r="G49" s="17">
        <v>23</v>
      </c>
    </row>
    <row r="50" spans="1:7" x14ac:dyDescent="0.25">
      <c r="A50" s="12"/>
      <c r="B50" s="16" t="s">
        <v>153</v>
      </c>
      <c r="C50" s="15" t="s">
        <v>1</v>
      </c>
      <c r="D50" s="16" t="s">
        <v>154</v>
      </c>
      <c r="E50" s="17">
        <v>1</v>
      </c>
      <c r="F50" s="17">
        <v>1</v>
      </c>
      <c r="G50" s="17">
        <v>2</v>
      </c>
    </row>
    <row r="51" spans="1:7" x14ac:dyDescent="0.25">
      <c r="A51" s="12"/>
      <c r="B51" s="16"/>
      <c r="C51" s="15" t="s">
        <v>224</v>
      </c>
      <c r="D51" s="16" t="s">
        <v>154</v>
      </c>
      <c r="E51" s="17">
        <v>2</v>
      </c>
      <c r="F51" s="17">
        <v>1</v>
      </c>
      <c r="G51" s="17">
        <v>3</v>
      </c>
    </row>
    <row r="52" spans="1:7" x14ac:dyDescent="0.25">
      <c r="A52" s="1" t="s">
        <v>211</v>
      </c>
      <c r="E52" s="9">
        <f>SUM(E45:E51)</f>
        <v>48</v>
      </c>
      <c r="F52" s="9">
        <f>SUM(F45:F51)</f>
        <v>7</v>
      </c>
      <c r="G52" s="9">
        <f>SUM(G45:G51)</f>
        <v>55</v>
      </c>
    </row>
    <row r="53" spans="1:7" x14ac:dyDescent="0.25">
      <c r="E53" s="9"/>
      <c r="F53" s="9"/>
      <c r="G53" s="9"/>
    </row>
    <row r="54" spans="1:7" x14ac:dyDescent="0.25">
      <c r="A54" s="12" t="s">
        <v>38</v>
      </c>
      <c r="B54" s="15" t="s">
        <v>34</v>
      </c>
      <c r="C54" s="16" t="s">
        <v>35</v>
      </c>
      <c r="D54" s="16" t="s">
        <v>36</v>
      </c>
      <c r="E54" s="17">
        <v>62</v>
      </c>
      <c r="F54" s="17">
        <v>4</v>
      </c>
      <c r="G54" s="17">
        <v>66</v>
      </c>
    </row>
    <row r="55" spans="1:7" x14ac:dyDescent="0.25">
      <c r="A55" s="12"/>
      <c r="B55" s="15" t="s">
        <v>37</v>
      </c>
      <c r="C55" s="16" t="s">
        <v>4</v>
      </c>
      <c r="D55" s="16" t="s">
        <v>38</v>
      </c>
      <c r="E55" s="17">
        <v>44</v>
      </c>
      <c r="F55" s="17">
        <v>6</v>
      </c>
      <c r="G55" s="17">
        <v>50</v>
      </c>
    </row>
    <row r="56" spans="1:7" x14ac:dyDescent="0.25">
      <c r="A56" s="1" t="s">
        <v>211</v>
      </c>
      <c r="E56" s="9">
        <f>SUM(E54:E55)</f>
        <v>106</v>
      </c>
      <c r="F56" s="9">
        <f>SUM(F54:F55)</f>
        <v>10</v>
      </c>
      <c r="G56" s="9">
        <f>SUM(G54:G55)</f>
        <v>116</v>
      </c>
    </row>
    <row r="57" spans="1:7" x14ac:dyDescent="0.25">
      <c r="E57" s="9"/>
      <c r="F57" s="9"/>
      <c r="G57" s="9"/>
    </row>
    <row r="58" spans="1:7" x14ac:dyDescent="0.25">
      <c r="A58" s="15" t="s">
        <v>196</v>
      </c>
      <c r="B58" s="16" t="s">
        <v>41</v>
      </c>
      <c r="C58" s="15" t="s">
        <v>4</v>
      </c>
      <c r="D58" s="16" t="s">
        <v>42</v>
      </c>
      <c r="E58" s="17">
        <v>23</v>
      </c>
      <c r="F58" s="17">
        <v>2</v>
      </c>
      <c r="G58" s="17">
        <v>25</v>
      </c>
    </row>
    <row r="59" spans="1:7" x14ac:dyDescent="0.25">
      <c r="E59" s="9"/>
      <c r="F59" s="9"/>
      <c r="G59" s="9"/>
    </row>
    <row r="60" spans="1:7" x14ac:dyDescent="0.25">
      <c r="A60" s="12" t="s">
        <v>222</v>
      </c>
      <c r="B60" s="15" t="s">
        <v>3</v>
      </c>
      <c r="C60" s="16" t="s">
        <v>4</v>
      </c>
      <c r="D60" s="16" t="s">
        <v>5</v>
      </c>
      <c r="E60" s="17">
        <v>26</v>
      </c>
      <c r="F60" s="17">
        <v>8</v>
      </c>
      <c r="G60" s="17">
        <v>34</v>
      </c>
    </row>
    <row r="61" spans="1:7" x14ac:dyDescent="0.25">
      <c r="E61" s="9"/>
      <c r="F61" s="9"/>
      <c r="G61" s="9"/>
    </row>
    <row r="62" spans="1:7" x14ac:dyDescent="0.25">
      <c r="A62" s="12" t="s">
        <v>49</v>
      </c>
      <c r="B62" s="15" t="s">
        <v>48</v>
      </c>
      <c r="C62" s="16" t="s">
        <v>4</v>
      </c>
      <c r="D62" s="16" t="s">
        <v>49</v>
      </c>
      <c r="E62" s="17">
        <v>75</v>
      </c>
      <c r="F62" s="17">
        <v>3</v>
      </c>
      <c r="G62" s="17">
        <v>78</v>
      </c>
    </row>
    <row r="63" spans="1:7" x14ac:dyDescent="0.25">
      <c r="A63" s="12"/>
      <c r="B63" s="12"/>
      <c r="C63" s="12"/>
      <c r="D63" s="12"/>
      <c r="E63" s="13"/>
      <c r="F63" s="13"/>
      <c r="G63" s="13"/>
    </row>
    <row r="64" spans="1:7" x14ac:dyDescent="0.25">
      <c r="A64" s="6" t="s">
        <v>203</v>
      </c>
      <c r="B64" s="7"/>
      <c r="C64" s="7"/>
      <c r="D64" s="7"/>
      <c r="E64" s="10">
        <f>SUM(E62,E60,E58,E56,E52,E43,E41,E33,E27,E16,E9)</f>
        <v>1749</v>
      </c>
      <c r="F64" s="10">
        <f>SUM(F62,F60,F58,F56,F52,F43,F41,F33,F27,F16,F9)</f>
        <v>166</v>
      </c>
      <c r="G64" s="10">
        <f>SUM(G62,G60,G58,G56,G52,G43,G41,G33,G27,G16,G9)</f>
        <v>1915</v>
      </c>
    </row>
    <row r="66" spans="1:7" x14ac:dyDescent="0.25">
      <c r="A66" s="6" t="s">
        <v>204</v>
      </c>
    </row>
    <row r="67" spans="1:7" x14ac:dyDescent="0.25">
      <c r="A67" s="16" t="s">
        <v>230</v>
      </c>
      <c r="B67" s="16" t="s">
        <v>155</v>
      </c>
      <c r="C67" s="15" t="s">
        <v>131</v>
      </c>
      <c r="D67" s="16" t="s">
        <v>156</v>
      </c>
      <c r="E67" s="17">
        <v>7</v>
      </c>
      <c r="F67" s="17">
        <v>1</v>
      </c>
      <c r="G67" s="17">
        <v>8</v>
      </c>
    </row>
    <row r="68" spans="1:7" x14ac:dyDescent="0.25">
      <c r="A68" s="16"/>
      <c r="B68" s="16"/>
      <c r="C68" s="15" t="s">
        <v>226</v>
      </c>
      <c r="D68" s="16" t="s">
        <v>156</v>
      </c>
      <c r="E68" s="17">
        <v>5</v>
      </c>
      <c r="F68" s="17"/>
      <c r="G68" s="17">
        <v>5</v>
      </c>
    </row>
    <row r="69" spans="1:7" x14ac:dyDescent="0.25">
      <c r="A69" s="16"/>
      <c r="B69" s="16" t="s">
        <v>50</v>
      </c>
      <c r="C69" s="15" t="s">
        <v>51</v>
      </c>
      <c r="D69" s="16" t="s">
        <v>52</v>
      </c>
      <c r="E69" s="17">
        <v>13</v>
      </c>
      <c r="F69" s="17">
        <v>1</v>
      </c>
      <c r="G69" s="17">
        <v>14</v>
      </c>
    </row>
    <row r="70" spans="1:7" x14ac:dyDescent="0.25">
      <c r="A70" s="16"/>
      <c r="B70" s="16" t="s">
        <v>133</v>
      </c>
      <c r="C70" s="15" t="s">
        <v>131</v>
      </c>
      <c r="D70" s="16" t="s">
        <v>134</v>
      </c>
      <c r="E70" s="17">
        <v>11</v>
      </c>
      <c r="F70" s="17">
        <v>20</v>
      </c>
      <c r="G70" s="17">
        <v>31</v>
      </c>
    </row>
    <row r="71" spans="1:7" x14ac:dyDescent="0.25">
      <c r="A71" s="16"/>
      <c r="B71" s="16"/>
      <c r="C71" s="15" t="s">
        <v>226</v>
      </c>
      <c r="D71" s="16" t="s">
        <v>134</v>
      </c>
      <c r="E71" s="17"/>
      <c r="F71" s="17">
        <v>3</v>
      </c>
      <c r="G71" s="17">
        <v>3</v>
      </c>
    </row>
    <row r="72" spans="1:7" x14ac:dyDescent="0.25">
      <c r="A72" s="16"/>
      <c r="B72" s="16" t="s">
        <v>231</v>
      </c>
      <c r="C72" s="15" t="s">
        <v>131</v>
      </c>
      <c r="D72" s="16" t="s">
        <v>232</v>
      </c>
      <c r="E72" s="17">
        <v>4</v>
      </c>
      <c r="F72" s="17">
        <v>1</v>
      </c>
      <c r="G72" s="17">
        <v>5</v>
      </c>
    </row>
    <row r="73" spans="1:7" x14ac:dyDescent="0.25">
      <c r="A73" s="16" t="s">
        <v>233</v>
      </c>
      <c r="B73" s="16"/>
      <c r="C73" s="16"/>
      <c r="D73" s="16"/>
      <c r="E73" s="17">
        <f>SUM(E67:E72)</f>
        <v>40</v>
      </c>
      <c r="F73" s="17">
        <f t="shared" ref="F73:G73" si="0">SUM(F67:F72)</f>
        <v>26</v>
      </c>
      <c r="G73" s="17">
        <f t="shared" si="0"/>
        <v>66</v>
      </c>
    </row>
    <row r="74" spans="1:7" x14ac:dyDescent="0.25">
      <c r="A74" s="16"/>
      <c r="B74" s="16"/>
      <c r="C74" s="16"/>
      <c r="D74" s="16"/>
      <c r="E74" s="17"/>
      <c r="F74" s="17"/>
      <c r="G74" s="17"/>
    </row>
    <row r="75" spans="1:7" x14ac:dyDescent="0.25">
      <c r="A75" s="16" t="s">
        <v>223</v>
      </c>
      <c r="B75" s="16" t="s">
        <v>130</v>
      </c>
      <c r="C75" s="15" t="s">
        <v>131</v>
      </c>
      <c r="D75" s="16" t="s">
        <v>132</v>
      </c>
      <c r="E75" s="17">
        <v>201</v>
      </c>
      <c r="F75" s="17">
        <v>12</v>
      </c>
      <c r="G75" s="17">
        <v>213</v>
      </c>
    </row>
    <row r="76" spans="1:7" x14ac:dyDescent="0.25">
      <c r="A76" s="16"/>
      <c r="B76" s="16" t="s">
        <v>181</v>
      </c>
      <c r="C76" s="15" t="s">
        <v>131</v>
      </c>
      <c r="D76" s="16" t="s">
        <v>182</v>
      </c>
      <c r="E76" s="17">
        <v>8</v>
      </c>
      <c r="F76" s="17"/>
      <c r="G76" s="17">
        <v>8</v>
      </c>
    </row>
    <row r="77" spans="1:7" x14ac:dyDescent="0.25">
      <c r="A77" s="16"/>
      <c r="B77" s="16" t="s">
        <v>262</v>
      </c>
      <c r="C77" s="15" t="s">
        <v>131</v>
      </c>
      <c r="D77" s="16" t="s">
        <v>263</v>
      </c>
      <c r="E77" s="17">
        <v>1</v>
      </c>
      <c r="F77" s="17"/>
      <c r="G77" s="17">
        <v>1</v>
      </c>
    </row>
    <row r="78" spans="1:7" x14ac:dyDescent="0.25">
      <c r="A78" s="16"/>
      <c r="B78" s="16" t="s">
        <v>234</v>
      </c>
      <c r="C78" s="15" t="s">
        <v>131</v>
      </c>
      <c r="D78" s="16" t="s">
        <v>235</v>
      </c>
      <c r="E78" s="17">
        <v>1</v>
      </c>
      <c r="F78" s="17"/>
      <c r="G78" s="17">
        <v>1</v>
      </c>
    </row>
    <row r="79" spans="1:7" x14ac:dyDescent="0.25">
      <c r="A79" s="16"/>
      <c r="B79" s="16" t="s">
        <v>175</v>
      </c>
      <c r="C79" s="15" t="s">
        <v>131</v>
      </c>
      <c r="D79" s="16" t="s">
        <v>176</v>
      </c>
      <c r="E79" s="17">
        <v>17</v>
      </c>
      <c r="F79" s="17">
        <v>1</v>
      </c>
      <c r="G79" s="17">
        <v>18</v>
      </c>
    </row>
    <row r="80" spans="1:7" x14ac:dyDescent="0.25">
      <c r="A80" s="16"/>
      <c r="B80" s="16" t="s">
        <v>183</v>
      </c>
      <c r="C80" s="15" t="s">
        <v>131</v>
      </c>
      <c r="D80" s="16" t="s">
        <v>184</v>
      </c>
      <c r="E80" s="17">
        <v>3</v>
      </c>
      <c r="F80" s="17"/>
      <c r="G80" s="17">
        <v>3</v>
      </c>
    </row>
    <row r="81" spans="1:7" x14ac:dyDescent="0.25">
      <c r="A81" s="16"/>
      <c r="B81" s="16" t="s">
        <v>185</v>
      </c>
      <c r="C81" s="15" t="s">
        <v>131</v>
      </c>
      <c r="D81" s="16" t="s">
        <v>186</v>
      </c>
      <c r="E81" s="17">
        <v>16</v>
      </c>
      <c r="F81" s="17">
        <v>1</v>
      </c>
      <c r="G81" s="17">
        <v>17</v>
      </c>
    </row>
    <row r="82" spans="1:7" x14ac:dyDescent="0.25">
      <c r="A82" s="16"/>
      <c r="B82" s="16" t="s">
        <v>177</v>
      </c>
      <c r="C82" s="15" t="s">
        <v>131</v>
      </c>
      <c r="D82" s="16" t="s">
        <v>178</v>
      </c>
      <c r="E82" s="17">
        <v>136</v>
      </c>
      <c r="F82" s="17">
        <v>6</v>
      </c>
      <c r="G82" s="17">
        <v>142</v>
      </c>
    </row>
    <row r="83" spans="1:7" x14ac:dyDescent="0.25">
      <c r="A83" s="16"/>
      <c r="B83" s="16" t="s">
        <v>179</v>
      </c>
      <c r="C83" s="15" t="s">
        <v>131</v>
      </c>
      <c r="D83" s="16" t="s">
        <v>180</v>
      </c>
      <c r="E83" s="17">
        <v>66</v>
      </c>
      <c r="F83" s="17">
        <v>12</v>
      </c>
      <c r="G83" s="17">
        <v>78</v>
      </c>
    </row>
    <row r="84" spans="1:7" x14ac:dyDescent="0.25">
      <c r="A84" s="16"/>
      <c r="B84" s="16" t="s">
        <v>53</v>
      </c>
      <c r="C84" s="15" t="s">
        <v>51</v>
      </c>
      <c r="D84" s="16" t="s">
        <v>54</v>
      </c>
      <c r="E84" s="17">
        <v>2</v>
      </c>
      <c r="F84" s="17"/>
      <c r="G84" s="17">
        <v>2</v>
      </c>
    </row>
    <row r="85" spans="1:7" x14ac:dyDescent="0.25">
      <c r="A85" s="16" t="s">
        <v>236</v>
      </c>
      <c r="B85" s="16"/>
      <c r="C85" s="16"/>
      <c r="D85" s="16"/>
      <c r="E85" s="17">
        <f>SUM(E75:E84)</f>
        <v>451</v>
      </c>
      <c r="F85" s="17">
        <f t="shared" ref="F85:G85" si="1">SUM(F75:F84)</f>
        <v>32</v>
      </c>
      <c r="G85" s="17">
        <f t="shared" si="1"/>
        <v>483</v>
      </c>
    </row>
    <row r="86" spans="1:7" x14ac:dyDescent="0.25">
      <c r="A86" s="16"/>
      <c r="B86" s="16"/>
      <c r="C86" s="16"/>
      <c r="D86" s="16"/>
      <c r="E86" s="17"/>
      <c r="F86" s="17"/>
      <c r="G86" s="17"/>
    </row>
    <row r="87" spans="1:7" x14ac:dyDescent="0.25">
      <c r="A87" s="16" t="s">
        <v>157</v>
      </c>
      <c r="B87" s="15" t="s">
        <v>135</v>
      </c>
      <c r="C87" s="16" t="s">
        <v>136</v>
      </c>
      <c r="D87" s="16" t="s">
        <v>137</v>
      </c>
      <c r="E87" s="17">
        <v>149</v>
      </c>
      <c r="F87" s="17">
        <v>8</v>
      </c>
      <c r="G87" s="17">
        <v>157</v>
      </c>
    </row>
    <row r="88" spans="1:7" x14ac:dyDescent="0.25">
      <c r="A88" s="16"/>
      <c r="B88" s="15" t="s">
        <v>55</v>
      </c>
      <c r="C88" s="16" t="s">
        <v>51</v>
      </c>
      <c r="D88" s="16" t="s">
        <v>56</v>
      </c>
      <c r="E88" s="17">
        <v>40</v>
      </c>
      <c r="F88" s="17"/>
      <c r="G88" s="17">
        <v>40</v>
      </c>
    </row>
    <row r="89" spans="1:7" x14ac:dyDescent="0.25">
      <c r="A89" s="16" t="s">
        <v>237</v>
      </c>
      <c r="B89" s="16"/>
      <c r="C89" s="16"/>
      <c r="D89" s="16"/>
      <c r="E89" s="17">
        <f>SUM(E87:E88)</f>
        <v>189</v>
      </c>
      <c r="F89" s="17">
        <f>SUM(F87:F88)</f>
        <v>8</v>
      </c>
      <c r="G89" s="17">
        <f>SUM(G87:G88)</f>
        <v>197</v>
      </c>
    </row>
    <row r="90" spans="1:7" x14ac:dyDescent="0.25">
      <c r="A90" s="16"/>
      <c r="B90" s="16"/>
      <c r="C90" s="16"/>
      <c r="D90" s="16"/>
      <c r="E90" s="17"/>
      <c r="F90" s="17"/>
      <c r="G90" s="17"/>
    </row>
    <row r="91" spans="1:7" x14ac:dyDescent="0.25">
      <c r="A91" s="6" t="s">
        <v>216</v>
      </c>
      <c r="B91" s="7"/>
      <c r="C91" s="7"/>
      <c r="D91" s="7"/>
      <c r="E91" s="10">
        <f>SUM(E89,E85,E73)</f>
        <v>680</v>
      </c>
      <c r="F91" s="10">
        <f t="shared" ref="F91:G91" si="2">SUM(F89,F85,F73)</f>
        <v>66</v>
      </c>
      <c r="G91" s="10">
        <f t="shared" si="2"/>
        <v>746</v>
      </c>
    </row>
    <row r="93" spans="1:7" x14ac:dyDescent="0.25">
      <c r="A93" s="6" t="s">
        <v>205</v>
      </c>
    </row>
    <row r="94" spans="1:7" x14ac:dyDescent="0.25">
      <c r="A94" s="15" t="s">
        <v>59</v>
      </c>
      <c r="B94" s="16" t="s">
        <v>57</v>
      </c>
      <c r="C94" s="15" t="s">
        <v>58</v>
      </c>
      <c r="D94" s="16" t="s">
        <v>59</v>
      </c>
      <c r="E94" s="17">
        <v>44</v>
      </c>
      <c r="F94" s="17">
        <v>4</v>
      </c>
      <c r="G94" s="17">
        <v>48</v>
      </c>
    </row>
    <row r="95" spans="1:7" x14ac:dyDescent="0.25">
      <c r="A95" s="16"/>
      <c r="B95" s="16"/>
      <c r="C95" s="16"/>
      <c r="D95" s="16"/>
      <c r="E95" s="17"/>
      <c r="F95" s="17"/>
      <c r="G95" s="17"/>
    </row>
    <row r="96" spans="1:7" x14ac:dyDescent="0.25">
      <c r="A96" s="15" t="s">
        <v>61</v>
      </c>
      <c r="B96" s="16" t="s">
        <v>60</v>
      </c>
      <c r="C96" s="15" t="s">
        <v>58</v>
      </c>
      <c r="D96" s="16" t="s">
        <v>61</v>
      </c>
      <c r="E96" s="17">
        <v>320</v>
      </c>
      <c r="F96" s="17">
        <v>26</v>
      </c>
      <c r="G96" s="17">
        <v>346</v>
      </c>
    </row>
    <row r="97" spans="1:7" x14ac:dyDescent="0.25">
      <c r="A97" s="16"/>
      <c r="B97" s="16"/>
      <c r="C97" s="16"/>
      <c r="D97" s="16"/>
      <c r="E97" s="17"/>
      <c r="F97" s="17"/>
      <c r="G97" s="17"/>
    </row>
    <row r="98" spans="1:7" x14ac:dyDescent="0.25">
      <c r="A98" s="16" t="s">
        <v>63</v>
      </c>
      <c r="B98" s="16" t="s">
        <v>62</v>
      </c>
      <c r="C98" s="15" t="s">
        <v>58</v>
      </c>
      <c r="D98" s="16" t="s">
        <v>63</v>
      </c>
      <c r="E98" s="17">
        <v>4</v>
      </c>
      <c r="F98" s="17"/>
      <c r="G98" s="17">
        <v>4</v>
      </c>
    </row>
    <row r="99" spans="1:7" x14ac:dyDescent="0.25">
      <c r="A99" s="16"/>
      <c r="B99" s="16"/>
      <c r="C99" s="15" t="s">
        <v>65</v>
      </c>
      <c r="D99" s="16" t="s">
        <v>63</v>
      </c>
      <c r="E99" s="17">
        <v>64</v>
      </c>
      <c r="F99" s="17">
        <v>4</v>
      </c>
      <c r="G99" s="17">
        <v>68</v>
      </c>
    </row>
    <row r="100" spans="1:7" x14ac:dyDescent="0.25">
      <c r="A100" s="16"/>
      <c r="B100" s="16" t="s">
        <v>188</v>
      </c>
      <c r="C100" s="15" t="s">
        <v>65</v>
      </c>
      <c r="D100" s="16" t="s">
        <v>189</v>
      </c>
      <c r="E100" s="17">
        <v>31</v>
      </c>
      <c r="F100" s="17">
        <v>4</v>
      </c>
      <c r="G100" s="17">
        <v>35</v>
      </c>
    </row>
    <row r="101" spans="1:7" x14ac:dyDescent="0.25">
      <c r="A101" s="16"/>
      <c r="B101" s="16" t="s">
        <v>69</v>
      </c>
      <c r="C101" s="15" t="s">
        <v>70</v>
      </c>
      <c r="D101" s="16" t="s">
        <v>71</v>
      </c>
      <c r="E101" s="17">
        <v>33</v>
      </c>
      <c r="F101" s="17"/>
      <c r="G101" s="17">
        <v>33</v>
      </c>
    </row>
    <row r="102" spans="1:7" x14ac:dyDescent="0.25">
      <c r="A102" s="16" t="s">
        <v>238</v>
      </c>
      <c r="B102" s="16"/>
      <c r="C102" s="16"/>
      <c r="D102" s="16"/>
      <c r="E102" s="17">
        <f>SUM(E98:E101)</f>
        <v>132</v>
      </c>
      <c r="F102" s="17">
        <f>SUM(F98:F101)</f>
        <v>8</v>
      </c>
      <c r="G102" s="17">
        <f>SUM(G98:G101)</f>
        <v>140</v>
      </c>
    </row>
    <row r="103" spans="1:7" x14ac:dyDescent="0.25">
      <c r="A103" s="16"/>
      <c r="B103" s="16"/>
      <c r="C103" s="16"/>
      <c r="D103" s="16"/>
      <c r="E103" s="17"/>
      <c r="F103" s="17"/>
      <c r="G103" s="17"/>
    </row>
    <row r="104" spans="1:7" x14ac:dyDescent="0.25">
      <c r="A104" s="16" t="s">
        <v>198</v>
      </c>
      <c r="B104" s="16" t="s">
        <v>64</v>
      </c>
      <c r="C104" s="15" t="s">
        <v>65</v>
      </c>
      <c r="D104" s="16" t="s">
        <v>66</v>
      </c>
      <c r="E104" s="17">
        <v>44</v>
      </c>
      <c r="F104" s="17">
        <v>10</v>
      </c>
      <c r="G104" s="17">
        <v>54</v>
      </c>
    </row>
    <row r="105" spans="1:7" x14ac:dyDescent="0.25">
      <c r="A105" s="16"/>
      <c r="B105" s="16" t="s">
        <v>74</v>
      </c>
      <c r="C105" s="15" t="s">
        <v>58</v>
      </c>
      <c r="D105" s="16" t="s">
        <v>75</v>
      </c>
      <c r="E105" s="17">
        <v>21</v>
      </c>
      <c r="F105" s="17">
        <v>5</v>
      </c>
      <c r="G105" s="17">
        <v>26</v>
      </c>
    </row>
    <row r="106" spans="1:7" x14ac:dyDescent="0.25">
      <c r="A106" s="16" t="s">
        <v>239</v>
      </c>
      <c r="B106" s="16"/>
      <c r="C106" s="16"/>
      <c r="D106" s="16"/>
      <c r="E106" s="17">
        <f>SUM(E104:E105)</f>
        <v>65</v>
      </c>
      <c r="F106" s="17">
        <f>SUM(F104:F105)</f>
        <v>15</v>
      </c>
      <c r="G106" s="17">
        <f>SUM(G104:G105)</f>
        <v>80</v>
      </c>
    </row>
    <row r="107" spans="1:7" x14ac:dyDescent="0.25">
      <c r="A107" s="16"/>
      <c r="B107" s="16"/>
      <c r="C107" s="16"/>
      <c r="D107" s="16"/>
      <c r="E107" s="17"/>
      <c r="F107" s="17"/>
      <c r="G107" s="17"/>
    </row>
    <row r="108" spans="1:7" x14ac:dyDescent="0.25">
      <c r="A108" s="16" t="s">
        <v>197</v>
      </c>
      <c r="B108" s="15" t="s">
        <v>67</v>
      </c>
      <c r="C108" s="16" t="s">
        <v>58</v>
      </c>
      <c r="D108" s="16" t="s">
        <v>68</v>
      </c>
      <c r="E108" s="17">
        <v>17</v>
      </c>
      <c r="F108" s="17">
        <v>6</v>
      </c>
      <c r="G108" s="17">
        <v>23</v>
      </c>
    </row>
    <row r="109" spans="1:7" x14ac:dyDescent="0.25">
      <c r="A109" s="16"/>
      <c r="B109" s="15"/>
      <c r="C109" s="16" t="s">
        <v>65</v>
      </c>
      <c r="D109" s="16" t="s">
        <v>68</v>
      </c>
      <c r="E109" s="17">
        <v>134</v>
      </c>
      <c r="F109" s="17">
        <v>17</v>
      </c>
      <c r="G109" s="17">
        <v>151</v>
      </c>
    </row>
    <row r="110" spans="1:7" x14ac:dyDescent="0.25">
      <c r="A110" s="16" t="s">
        <v>240</v>
      </c>
      <c r="B110" s="16"/>
      <c r="C110" s="16"/>
      <c r="D110" s="16"/>
      <c r="E110" s="17">
        <f>SUM(E108:E109)</f>
        <v>151</v>
      </c>
      <c r="F110" s="17">
        <f>SUM(F108:F109)</f>
        <v>23</v>
      </c>
      <c r="G110" s="17">
        <f>SUM(G108:G109)</f>
        <v>174</v>
      </c>
    </row>
    <row r="111" spans="1:7" x14ac:dyDescent="0.25">
      <c r="A111" s="16"/>
      <c r="B111" s="16"/>
      <c r="C111" s="16"/>
      <c r="D111" s="16"/>
      <c r="E111" s="17"/>
      <c r="F111" s="17"/>
      <c r="G111" s="17"/>
    </row>
    <row r="112" spans="1:7" x14ac:dyDescent="0.25">
      <c r="A112" s="16" t="s">
        <v>190</v>
      </c>
      <c r="B112" s="16" t="s">
        <v>72</v>
      </c>
      <c r="C112" s="15" t="s">
        <v>58</v>
      </c>
      <c r="D112" s="16" t="s">
        <v>73</v>
      </c>
      <c r="E112" s="17">
        <v>25</v>
      </c>
      <c r="F112" s="17">
        <v>4</v>
      </c>
      <c r="G112" s="17">
        <v>29</v>
      </c>
    </row>
    <row r="113" spans="1:7" x14ac:dyDescent="0.25">
      <c r="A113" s="16"/>
      <c r="B113" s="16" t="s">
        <v>92</v>
      </c>
      <c r="C113" s="15" t="s">
        <v>65</v>
      </c>
      <c r="D113" s="16" t="s">
        <v>93</v>
      </c>
      <c r="E113" s="17">
        <v>34</v>
      </c>
      <c r="F113" s="17">
        <v>1</v>
      </c>
      <c r="G113" s="17">
        <v>35</v>
      </c>
    </row>
    <row r="114" spans="1:7" x14ac:dyDescent="0.25">
      <c r="A114" s="16" t="s">
        <v>241</v>
      </c>
      <c r="B114" s="16"/>
      <c r="C114" s="16"/>
      <c r="D114" s="16"/>
      <c r="E114" s="17">
        <f>SUM(E112:E113)</f>
        <v>59</v>
      </c>
      <c r="F114" s="17">
        <f>SUM(F112:F113)</f>
        <v>5</v>
      </c>
      <c r="G114" s="17">
        <f>SUM(G112:G113)</f>
        <v>64</v>
      </c>
    </row>
    <row r="115" spans="1:7" x14ac:dyDescent="0.25">
      <c r="A115" s="16"/>
      <c r="B115" s="16"/>
      <c r="C115" s="16"/>
      <c r="D115" s="16"/>
      <c r="E115" s="17"/>
      <c r="F115" s="17"/>
      <c r="G115" s="17"/>
    </row>
    <row r="116" spans="1:7" x14ac:dyDescent="0.25">
      <c r="A116" s="15" t="s">
        <v>194</v>
      </c>
      <c r="B116" s="16" t="s">
        <v>110</v>
      </c>
      <c r="C116" s="15" t="s">
        <v>65</v>
      </c>
      <c r="D116" s="16" t="s">
        <v>111</v>
      </c>
      <c r="E116" s="17">
        <v>231</v>
      </c>
      <c r="F116" s="17">
        <v>13</v>
      </c>
      <c r="G116" s="17">
        <v>244</v>
      </c>
    </row>
    <row r="117" spans="1:7" x14ac:dyDescent="0.25">
      <c r="A117" s="16"/>
      <c r="B117" s="16"/>
      <c r="C117" s="16"/>
      <c r="D117" s="16"/>
      <c r="E117" s="17"/>
      <c r="F117" s="17"/>
      <c r="G117" s="17"/>
    </row>
    <row r="118" spans="1:7" x14ac:dyDescent="0.25">
      <c r="A118" s="16" t="s">
        <v>199</v>
      </c>
      <c r="B118" s="16" t="s">
        <v>76</v>
      </c>
      <c r="C118" s="15" t="s">
        <v>58</v>
      </c>
      <c r="D118" s="16" t="s">
        <v>77</v>
      </c>
      <c r="E118" s="17">
        <v>201</v>
      </c>
      <c r="F118" s="17">
        <v>26</v>
      </c>
      <c r="G118" s="17">
        <v>227</v>
      </c>
    </row>
    <row r="119" spans="1:7" x14ac:dyDescent="0.25">
      <c r="A119" s="16"/>
      <c r="B119" s="16" t="s">
        <v>158</v>
      </c>
      <c r="C119" s="15" t="s">
        <v>65</v>
      </c>
      <c r="D119" s="16" t="s">
        <v>159</v>
      </c>
      <c r="E119" s="17">
        <v>27</v>
      </c>
      <c r="F119" s="17">
        <v>3</v>
      </c>
      <c r="G119" s="17">
        <v>30</v>
      </c>
    </row>
    <row r="120" spans="1:7" x14ac:dyDescent="0.25">
      <c r="A120" s="16"/>
      <c r="B120" s="16"/>
      <c r="C120" s="15" t="s">
        <v>227</v>
      </c>
      <c r="D120" s="16" t="s">
        <v>159</v>
      </c>
      <c r="E120" s="17">
        <v>9</v>
      </c>
      <c r="F120" s="17">
        <v>2</v>
      </c>
      <c r="G120" s="17">
        <v>11</v>
      </c>
    </row>
    <row r="121" spans="1:7" x14ac:dyDescent="0.25">
      <c r="A121" s="16"/>
      <c r="B121" s="16" t="s">
        <v>160</v>
      </c>
      <c r="C121" s="15" t="s">
        <v>65</v>
      </c>
      <c r="D121" s="16" t="s">
        <v>161</v>
      </c>
      <c r="E121" s="17">
        <v>13</v>
      </c>
      <c r="F121" s="17">
        <v>2</v>
      </c>
      <c r="G121" s="17">
        <v>15</v>
      </c>
    </row>
    <row r="122" spans="1:7" x14ac:dyDescent="0.25">
      <c r="A122" s="16"/>
      <c r="B122" s="16"/>
      <c r="C122" s="15" t="s">
        <v>227</v>
      </c>
      <c r="D122" s="16" t="s">
        <v>161</v>
      </c>
      <c r="E122" s="17">
        <v>7</v>
      </c>
      <c r="F122" s="17">
        <v>1</v>
      </c>
      <c r="G122" s="17">
        <v>8</v>
      </c>
    </row>
    <row r="123" spans="1:7" x14ac:dyDescent="0.25">
      <c r="A123" s="16" t="s">
        <v>242</v>
      </c>
      <c r="B123" s="16"/>
      <c r="C123" s="16"/>
      <c r="D123" s="16"/>
      <c r="E123" s="17">
        <f>SUM(E118:E122)</f>
        <v>257</v>
      </c>
      <c r="F123" s="17">
        <f>SUM(F118:F122)</f>
        <v>34</v>
      </c>
      <c r="G123" s="17">
        <f>SUM(G118:G122)</f>
        <v>291</v>
      </c>
    </row>
    <row r="124" spans="1:7" x14ac:dyDescent="0.25">
      <c r="A124" s="16"/>
      <c r="B124" s="16"/>
      <c r="C124" s="16"/>
      <c r="D124" s="16"/>
      <c r="E124" s="17"/>
      <c r="F124" s="17"/>
      <c r="G124" s="17"/>
    </row>
    <row r="125" spans="1:7" x14ac:dyDescent="0.25">
      <c r="A125" s="16" t="s">
        <v>79</v>
      </c>
      <c r="B125" s="16" t="s">
        <v>191</v>
      </c>
      <c r="C125" s="15" t="s">
        <v>65</v>
      </c>
      <c r="D125" s="16" t="s">
        <v>192</v>
      </c>
      <c r="E125" s="17">
        <v>20</v>
      </c>
      <c r="F125" s="17">
        <v>4</v>
      </c>
      <c r="G125" s="17">
        <v>24</v>
      </c>
    </row>
    <row r="126" spans="1:7" x14ac:dyDescent="0.25">
      <c r="A126" s="16"/>
      <c r="B126" s="16" t="s">
        <v>78</v>
      </c>
      <c r="C126" s="15" t="s">
        <v>58</v>
      </c>
      <c r="D126" s="16" t="s">
        <v>79</v>
      </c>
      <c r="E126" s="17">
        <v>63</v>
      </c>
      <c r="F126" s="17">
        <v>20</v>
      </c>
      <c r="G126" s="17">
        <v>83</v>
      </c>
    </row>
    <row r="127" spans="1:7" x14ac:dyDescent="0.25">
      <c r="A127" s="16"/>
      <c r="B127" s="16"/>
      <c r="C127" s="15" t="s">
        <v>65</v>
      </c>
      <c r="D127" s="16" t="s">
        <v>79</v>
      </c>
      <c r="E127" s="17">
        <v>1</v>
      </c>
      <c r="F127" s="17"/>
      <c r="G127" s="17">
        <v>1</v>
      </c>
    </row>
    <row r="128" spans="1:7" x14ac:dyDescent="0.25">
      <c r="A128" s="16"/>
      <c r="B128" s="16" t="s">
        <v>80</v>
      </c>
      <c r="C128" s="15" t="s">
        <v>65</v>
      </c>
      <c r="D128" s="16" t="s">
        <v>81</v>
      </c>
      <c r="E128" s="17">
        <v>69</v>
      </c>
      <c r="F128" s="17">
        <v>7</v>
      </c>
      <c r="G128" s="17">
        <v>76</v>
      </c>
    </row>
    <row r="129" spans="1:7" x14ac:dyDescent="0.25">
      <c r="A129" s="16"/>
      <c r="B129" s="16"/>
      <c r="C129" s="15" t="s">
        <v>227</v>
      </c>
      <c r="D129" s="16" t="s">
        <v>81</v>
      </c>
      <c r="E129" s="17"/>
      <c r="F129" s="17">
        <v>2</v>
      </c>
      <c r="G129" s="17">
        <v>2</v>
      </c>
    </row>
    <row r="130" spans="1:7" x14ac:dyDescent="0.25">
      <c r="A130" s="16"/>
      <c r="B130" s="16" t="s">
        <v>138</v>
      </c>
      <c r="C130" s="15" t="s">
        <v>65</v>
      </c>
      <c r="D130" s="16" t="s">
        <v>139</v>
      </c>
      <c r="E130" s="17">
        <v>7</v>
      </c>
      <c r="F130" s="17">
        <v>2</v>
      </c>
      <c r="G130" s="17">
        <v>9</v>
      </c>
    </row>
    <row r="131" spans="1:7" x14ac:dyDescent="0.25">
      <c r="A131" s="16"/>
      <c r="B131" s="16"/>
      <c r="C131" s="15" t="s">
        <v>227</v>
      </c>
      <c r="D131" s="16" t="s">
        <v>139</v>
      </c>
      <c r="E131" s="17">
        <v>2</v>
      </c>
      <c r="F131" s="17"/>
      <c r="G131" s="17">
        <v>2</v>
      </c>
    </row>
    <row r="132" spans="1:7" x14ac:dyDescent="0.25">
      <c r="A132" s="16" t="s">
        <v>243</v>
      </c>
      <c r="B132" s="16"/>
      <c r="C132" s="16"/>
      <c r="D132" s="16"/>
      <c r="E132" s="17">
        <f>SUM(E125:E131)</f>
        <v>162</v>
      </c>
      <c r="F132" s="17">
        <f>SUM(F125:F131)</f>
        <v>35</v>
      </c>
      <c r="G132" s="17">
        <f>SUM(G125:G131)</f>
        <v>197</v>
      </c>
    </row>
    <row r="133" spans="1:7" x14ac:dyDescent="0.25">
      <c r="A133" s="16"/>
      <c r="B133" s="16"/>
      <c r="C133" s="16"/>
      <c r="D133" s="16"/>
      <c r="E133" s="17"/>
      <c r="F133" s="17"/>
      <c r="G133" s="17"/>
    </row>
    <row r="134" spans="1:7" x14ac:dyDescent="0.25">
      <c r="A134" s="16" t="s">
        <v>83</v>
      </c>
      <c r="B134" s="16" t="s">
        <v>82</v>
      </c>
      <c r="C134" s="15" t="s">
        <v>58</v>
      </c>
      <c r="D134" s="16" t="s">
        <v>83</v>
      </c>
      <c r="E134" s="17">
        <v>50</v>
      </c>
      <c r="F134" s="17">
        <v>2</v>
      </c>
      <c r="G134" s="17">
        <v>52</v>
      </c>
    </row>
    <row r="135" spans="1:7" x14ac:dyDescent="0.25">
      <c r="A135" s="16"/>
      <c r="B135" s="16"/>
      <c r="C135" s="15" t="s">
        <v>65</v>
      </c>
      <c r="D135" s="16" t="s">
        <v>83</v>
      </c>
      <c r="E135" s="17">
        <v>11</v>
      </c>
      <c r="F135" s="17"/>
      <c r="G135" s="17">
        <v>11</v>
      </c>
    </row>
    <row r="136" spans="1:7" x14ac:dyDescent="0.25">
      <c r="A136" s="16" t="s">
        <v>244</v>
      </c>
      <c r="B136" s="16"/>
      <c r="C136" s="16"/>
      <c r="D136" s="16"/>
      <c r="E136" s="17">
        <f>SUM(E134:E135)</f>
        <v>61</v>
      </c>
      <c r="F136" s="17">
        <f>SUM(F134:F135)</f>
        <v>2</v>
      </c>
      <c r="G136" s="17">
        <f>SUM(G134:G135)</f>
        <v>63</v>
      </c>
    </row>
    <row r="137" spans="1:7" x14ac:dyDescent="0.25">
      <c r="A137" s="16"/>
      <c r="B137" s="16"/>
      <c r="C137" s="16"/>
      <c r="D137" s="16"/>
      <c r="E137" s="17"/>
      <c r="F137" s="17"/>
      <c r="G137" s="17"/>
    </row>
    <row r="138" spans="1:7" x14ac:dyDescent="0.25">
      <c r="A138" s="15" t="s">
        <v>85</v>
      </c>
      <c r="B138" s="16" t="s">
        <v>84</v>
      </c>
      <c r="C138" s="15" t="s">
        <v>58</v>
      </c>
      <c r="D138" s="16" t="s">
        <v>85</v>
      </c>
      <c r="E138" s="17">
        <v>160</v>
      </c>
      <c r="F138" s="17">
        <v>15</v>
      </c>
      <c r="G138" s="17">
        <v>175</v>
      </c>
    </row>
    <row r="139" spans="1:7" x14ac:dyDescent="0.25">
      <c r="A139" s="16"/>
      <c r="B139" s="16"/>
      <c r="C139" s="16"/>
      <c r="D139" s="16"/>
      <c r="E139" s="17"/>
      <c r="F139" s="17"/>
      <c r="G139" s="17"/>
    </row>
    <row r="140" spans="1:7" x14ac:dyDescent="0.25">
      <c r="A140" s="16" t="s">
        <v>87</v>
      </c>
      <c r="B140" s="15" t="s">
        <v>86</v>
      </c>
      <c r="C140" s="16" t="s">
        <v>58</v>
      </c>
      <c r="D140" s="16" t="s">
        <v>87</v>
      </c>
      <c r="E140" s="17">
        <v>485</v>
      </c>
      <c r="F140" s="17">
        <v>45</v>
      </c>
      <c r="G140" s="17">
        <v>530</v>
      </c>
    </row>
    <row r="141" spans="1:7" x14ac:dyDescent="0.25">
      <c r="A141" s="16"/>
      <c r="B141" s="15"/>
      <c r="C141" s="16" t="s">
        <v>65</v>
      </c>
      <c r="D141" s="16" t="s">
        <v>87</v>
      </c>
      <c r="E141" s="17">
        <v>5</v>
      </c>
      <c r="F141" s="17">
        <v>2</v>
      </c>
      <c r="G141" s="17">
        <v>7</v>
      </c>
    </row>
    <row r="142" spans="1:7" x14ac:dyDescent="0.25">
      <c r="A142" s="16" t="s">
        <v>245</v>
      </c>
      <c r="B142" s="16"/>
      <c r="C142" s="16"/>
      <c r="D142" s="16"/>
      <c r="E142" s="17">
        <f>SUM(E140:E141)</f>
        <v>490</v>
      </c>
      <c r="F142" s="17">
        <f>SUM(F140:F141)</f>
        <v>47</v>
      </c>
      <c r="G142" s="17">
        <f>SUM(G140:G141)</f>
        <v>537</v>
      </c>
    </row>
    <row r="143" spans="1:7" x14ac:dyDescent="0.25">
      <c r="A143" s="16"/>
      <c r="B143" s="16"/>
      <c r="C143" s="16"/>
      <c r="D143" s="16"/>
      <c r="E143" s="17"/>
      <c r="F143" s="17"/>
      <c r="G143" s="17"/>
    </row>
    <row r="144" spans="1:7" x14ac:dyDescent="0.25">
      <c r="A144" s="16" t="s">
        <v>91</v>
      </c>
      <c r="B144" s="15" t="s">
        <v>88</v>
      </c>
      <c r="C144" s="16" t="s">
        <v>65</v>
      </c>
      <c r="D144" s="16" t="s">
        <v>89</v>
      </c>
      <c r="E144" s="17">
        <v>114</v>
      </c>
      <c r="F144" s="17">
        <v>28</v>
      </c>
      <c r="G144" s="17">
        <v>142</v>
      </c>
    </row>
    <row r="145" spans="1:7" x14ac:dyDescent="0.25">
      <c r="A145" s="16"/>
      <c r="B145" s="15" t="s">
        <v>90</v>
      </c>
      <c r="C145" s="16" t="s">
        <v>58</v>
      </c>
      <c r="D145" s="16" t="s">
        <v>91</v>
      </c>
      <c r="E145" s="17">
        <v>92</v>
      </c>
      <c r="F145" s="17">
        <v>7</v>
      </c>
      <c r="G145" s="17">
        <v>99</v>
      </c>
    </row>
    <row r="146" spans="1:7" x14ac:dyDescent="0.25">
      <c r="A146" s="16" t="s">
        <v>246</v>
      </c>
      <c r="B146" s="16"/>
      <c r="C146" s="16"/>
      <c r="D146" s="16"/>
      <c r="E146" s="17">
        <f>SUM(E144:E145)</f>
        <v>206</v>
      </c>
      <c r="F146" s="17">
        <f>SUM(F144:F145)</f>
        <v>35</v>
      </c>
      <c r="G146" s="17">
        <f>SUM(G144:G145)</f>
        <v>241</v>
      </c>
    </row>
    <row r="147" spans="1:7" x14ac:dyDescent="0.25">
      <c r="A147" s="16"/>
      <c r="B147" s="16"/>
      <c r="C147" s="16"/>
      <c r="D147" s="16"/>
      <c r="E147" s="17"/>
      <c r="F147" s="17"/>
      <c r="G147" s="17"/>
    </row>
    <row r="148" spans="1:7" x14ac:dyDescent="0.25">
      <c r="E148" s="9"/>
      <c r="F148" s="9"/>
      <c r="G148" s="9"/>
    </row>
    <row r="149" spans="1:7" x14ac:dyDescent="0.25">
      <c r="A149" s="6" t="s">
        <v>205</v>
      </c>
      <c r="B149" s="7"/>
      <c r="C149" s="7"/>
      <c r="D149" s="7"/>
      <c r="E149" s="10">
        <f>SUM(E146,E142,E138,E136,E132,E123,E116,E114,E110,E106,E102,E96,E94)</f>
        <v>2338</v>
      </c>
      <c r="F149" s="10">
        <f>SUM(F146,F142,F138,F136,F132,F123,F116,F114,F110,F106,F102,F96,F94)</f>
        <v>262</v>
      </c>
      <c r="G149" s="10">
        <f>SUM(G146,G142,G138,G136,G132,G123,G116,G114,G110,G106,G102,G96,G94)</f>
        <v>2600</v>
      </c>
    </row>
    <row r="151" spans="1:7" x14ac:dyDescent="0.25">
      <c r="A151" s="6" t="s">
        <v>213</v>
      </c>
    </row>
    <row r="152" spans="1:7" x14ac:dyDescent="0.25">
      <c r="A152" s="16" t="s">
        <v>163</v>
      </c>
      <c r="B152" s="15" t="s">
        <v>94</v>
      </c>
      <c r="C152" s="16" t="s">
        <v>95</v>
      </c>
      <c r="D152" s="16" t="s">
        <v>96</v>
      </c>
      <c r="E152" s="17">
        <v>448</v>
      </c>
      <c r="F152" s="17">
        <v>91</v>
      </c>
      <c r="G152" s="17">
        <v>539</v>
      </c>
    </row>
    <row r="153" spans="1:7" x14ac:dyDescent="0.25">
      <c r="A153" s="16"/>
      <c r="B153" s="15" t="s">
        <v>97</v>
      </c>
      <c r="C153" s="16" t="s">
        <v>98</v>
      </c>
      <c r="D153" s="16" t="s">
        <v>99</v>
      </c>
      <c r="E153" s="17">
        <v>286</v>
      </c>
      <c r="F153" s="17">
        <v>15</v>
      </c>
      <c r="G153" s="17">
        <v>301</v>
      </c>
    </row>
    <row r="154" spans="1:7" x14ac:dyDescent="0.25">
      <c r="A154" s="16" t="s">
        <v>229</v>
      </c>
      <c r="B154" s="16"/>
      <c r="C154" s="16"/>
      <c r="D154" s="16"/>
      <c r="E154" s="17">
        <f>SUM(E152:E153)</f>
        <v>734</v>
      </c>
      <c r="F154" s="17">
        <f t="shared" ref="F154:G154" si="3">SUM(F152:F153)</f>
        <v>106</v>
      </c>
      <c r="G154" s="17">
        <f t="shared" si="3"/>
        <v>840</v>
      </c>
    </row>
    <row r="155" spans="1:7" x14ac:dyDescent="0.25">
      <c r="A155" s="16"/>
      <c r="B155" s="16"/>
      <c r="C155" s="16"/>
      <c r="D155" s="16"/>
      <c r="E155" s="17"/>
      <c r="F155" s="17"/>
      <c r="G155" s="17"/>
    </row>
    <row r="156" spans="1:7" x14ac:dyDescent="0.25">
      <c r="A156" s="16" t="s">
        <v>141</v>
      </c>
      <c r="B156" s="15" t="s">
        <v>140</v>
      </c>
      <c r="C156" s="16" t="s">
        <v>95</v>
      </c>
      <c r="D156" s="16" t="s">
        <v>141</v>
      </c>
      <c r="E156" s="17">
        <v>106</v>
      </c>
      <c r="F156" s="17">
        <v>30</v>
      </c>
      <c r="G156" s="17">
        <v>136</v>
      </c>
    </row>
    <row r="157" spans="1:7" x14ac:dyDescent="0.25">
      <c r="A157" s="16"/>
      <c r="B157" s="15" t="s">
        <v>100</v>
      </c>
      <c r="C157" s="16" t="s">
        <v>98</v>
      </c>
      <c r="D157" s="16" t="s">
        <v>101</v>
      </c>
      <c r="E157" s="17">
        <v>48</v>
      </c>
      <c r="F157" s="17">
        <v>2</v>
      </c>
      <c r="G157" s="17">
        <v>50</v>
      </c>
    </row>
    <row r="158" spans="1:7" x14ac:dyDescent="0.25">
      <c r="A158" s="16" t="s">
        <v>247</v>
      </c>
      <c r="B158" s="16"/>
      <c r="C158" s="16"/>
      <c r="D158" s="16"/>
      <c r="E158" s="17">
        <f>SUM(E156:E157)</f>
        <v>154</v>
      </c>
      <c r="F158" s="17">
        <f t="shared" ref="F158:G158" si="4">SUM(F156:F157)</f>
        <v>32</v>
      </c>
      <c r="G158" s="17">
        <f t="shared" si="4"/>
        <v>186</v>
      </c>
    </row>
    <row r="159" spans="1:7" x14ac:dyDescent="0.25">
      <c r="A159" s="16"/>
      <c r="B159" s="16"/>
      <c r="C159" s="16"/>
      <c r="D159" s="16"/>
      <c r="E159" s="17"/>
      <c r="F159" s="17"/>
      <c r="G159" s="17"/>
    </row>
    <row r="160" spans="1:7" x14ac:dyDescent="0.25">
      <c r="A160" s="16" t="s">
        <v>143</v>
      </c>
      <c r="B160" s="15" t="s">
        <v>142</v>
      </c>
      <c r="C160" s="16" t="s">
        <v>193</v>
      </c>
      <c r="D160" s="16" t="s">
        <v>143</v>
      </c>
      <c r="E160" s="17">
        <v>439</v>
      </c>
      <c r="F160" s="17">
        <v>46</v>
      </c>
      <c r="G160" s="17">
        <v>485</v>
      </c>
    </row>
    <row r="161" spans="1:7" x14ac:dyDescent="0.25">
      <c r="A161" s="16"/>
      <c r="B161" s="15" t="s">
        <v>102</v>
      </c>
      <c r="C161" s="16" t="s">
        <v>98</v>
      </c>
      <c r="D161" s="16" t="s">
        <v>103</v>
      </c>
      <c r="E161" s="17">
        <v>185</v>
      </c>
      <c r="F161" s="17">
        <v>2</v>
      </c>
      <c r="G161" s="17">
        <v>187</v>
      </c>
    </row>
    <row r="162" spans="1:7" x14ac:dyDescent="0.25">
      <c r="A162" s="16" t="s">
        <v>248</v>
      </c>
      <c r="B162" s="16"/>
      <c r="C162" s="16"/>
      <c r="D162" s="16"/>
      <c r="E162" s="17">
        <f>SUM(E160:E161)</f>
        <v>624</v>
      </c>
      <c r="F162" s="17">
        <f t="shared" ref="F162:G162" si="5">SUM(F160:F161)</f>
        <v>48</v>
      </c>
      <c r="G162" s="17">
        <f t="shared" si="5"/>
        <v>672</v>
      </c>
    </row>
    <row r="163" spans="1:7" x14ac:dyDescent="0.25">
      <c r="A163" s="16"/>
      <c r="B163" s="16"/>
      <c r="C163" s="16"/>
      <c r="D163" s="16"/>
      <c r="E163" s="17"/>
      <c r="F163" s="17"/>
      <c r="G163" s="17"/>
    </row>
    <row r="164" spans="1:7" x14ac:dyDescent="0.25">
      <c r="A164" s="16" t="s">
        <v>201</v>
      </c>
      <c r="B164" s="15" t="s">
        <v>104</v>
      </c>
      <c r="C164" s="16" t="s">
        <v>95</v>
      </c>
      <c r="D164" s="16" t="s">
        <v>105</v>
      </c>
      <c r="E164" s="17">
        <v>140</v>
      </c>
      <c r="F164" s="17">
        <v>15</v>
      </c>
      <c r="G164" s="17">
        <v>155</v>
      </c>
    </row>
    <row r="165" spans="1:7" x14ac:dyDescent="0.25">
      <c r="A165" s="16"/>
      <c r="B165" s="16"/>
      <c r="C165" s="16"/>
      <c r="D165" s="16"/>
      <c r="E165" s="17"/>
      <c r="F165" s="17"/>
      <c r="G165" s="17"/>
    </row>
    <row r="166" spans="1:7" x14ac:dyDescent="0.25">
      <c r="A166" s="15" t="s">
        <v>266</v>
      </c>
      <c r="B166" s="16" t="s">
        <v>108</v>
      </c>
      <c r="C166" s="15" t="s">
        <v>95</v>
      </c>
      <c r="D166" s="16" t="s">
        <v>109</v>
      </c>
      <c r="E166" s="17">
        <v>331</v>
      </c>
      <c r="F166" s="17">
        <v>21</v>
      </c>
      <c r="G166" s="17">
        <v>352</v>
      </c>
    </row>
    <row r="167" spans="1:7" x14ac:dyDescent="0.25">
      <c r="A167" s="16"/>
      <c r="B167" s="16"/>
      <c r="C167" s="16"/>
      <c r="D167" s="16"/>
      <c r="E167" s="17"/>
      <c r="F167" s="17"/>
      <c r="G167" s="17"/>
    </row>
    <row r="168" spans="1:7" x14ac:dyDescent="0.25">
      <c r="A168" s="15" t="s">
        <v>200</v>
      </c>
      <c r="B168" s="16" t="s">
        <v>112</v>
      </c>
      <c r="C168" s="15" t="s">
        <v>95</v>
      </c>
      <c r="D168" s="16" t="s">
        <v>113</v>
      </c>
      <c r="E168" s="17">
        <v>233</v>
      </c>
      <c r="F168" s="17">
        <v>17</v>
      </c>
      <c r="G168" s="17">
        <v>250</v>
      </c>
    </row>
    <row r="169" spans="1:7" x14ac:dyDescent="0.25">
      <c r="A169" s="16"/>
      <c r="B169" s="16"/>
      <c r="C169" s="16"/>
      <c r="D169" s="16"/>
      <c r="E169" s="17"/>
      <c r="F169" s="17"/>
      <c r="G169" s="17"/>
    </row>
    <row r="170" spans="1:7" x14ac:dyDescent="0.25">
      <c r="A170" s="16" t="s">
        <v>145</v>
      </c>
      <c r="B170" s="16" t="s">
        <v>144</v>
      </c>
      <c r="C170" s="15" t="s">
        <v>95</v>
      </c>
      <c r="D170" s="16" t="s">
        <v>145</v>
      </c>
      <c r="E170" s="17">
        <v>176</v>
      </c>
      <c r="F170" s="17">
        <v>25</v>
      </c>
      <c r="G170" s="17">
        <v>201</v>
      </c>
    </row>
    <row r="171" spans="1:7" x14ac:dyDescent="0.25">
      <c r="A171" s="16"/>
      <c r="B171" s="16" t="s">
        <v>118</v>
      </c>
      <c r="C171" s="15" t="s">
        <v>98</v>
      </c>
      <c r="D171" s="16" t="s">
        <v>119</v>
      </c>
      <c r="E171" s="17">
        <v>49</v>
      </c>
      <c r="F171" s="17">
        <v>8</v>
      </c>
      <c r="G171" s="17">
        <v>57</v>
      </c>
    </row>
    <row r="172" spans="1:7" x14ac:dyDescent="0.25">
      <c r="A172" s="16" t="s">
        <v>249</v>
      </c>
      <c r="B172" s="16"/>
      <c r="C172" s="16"/>
      <c r="D172" s="16"/>
      <c r="E172" s="17">
        <f>SUM(E170:E171)</f>
        <v>225</v>
      </c>
      <c r="F172" s="17">
        <f t="shared" ref="F172:G172" si="6">SUM(F170:F171)</f>
        <v>33</v>
      </c>
      <c r="G172" s="17">
        <f t="shared" si="6"/>
        <v>258</v>
      </c>
    </row>
    <row r="173" spans="1:7" x14ac:dyDescent="0.25">
      <c r="A173" s="16"/>
      <c r="B173" s="16"/>
      <c r="C173" s="16"/>
      <c r="D173" s="16"/>
      <c r="E173" s="17"/>
      <c r="F173" s="17"/>
      <c r="G173" s="17"/>
    </row>
    <row r="174" spans="1:7" x14ac:dyDescent="0.25">
      <c r="A174" s="15" t="s">
        <v>202</v>
      </c>
      <c r="B174" s="16" t="s">
        <v>116</v>
      </c>
      <c r="C174" s="15" t="s">
        <v>95</v>
      </c>
      <c r="D174" s="16" t="s">
        <v>117</v>
      </c>
      <c r="E174" s="17">
        <v>89</v>
      </c>
      <c r="F174" s="17">
        <v>7</v>
      </c>
      <c r="G174" s="17">
        <v>96</v>
      </c>
    </row>
    <row r="175" spans="1:7" x14ac:dyDescent="0.25">
      <c r="A175" s="16"/>
      <c r="B175" s="16"/>
      <c r="C175" s="16"/>
      <c r="D175" s="16"/>
      <c r="E175" s="17"/>
      <c r="F175" s="17"/>
      <c r="G175" s="17"/>
    </row>
    <row r="176" spans="1:7" x14ac:dyDescent="0.25">
      <c r="A176" s="16" t="s">
        <v>164</v>
      </c>
      <c r="B176" s="16" t="s">
        <v>106</v>
      </c>
      <c r="C176" s="15" t="s">
        <v>95</v>
      </c>
      <c r="D176" s="16" t="s">
        <v>107</v>
      </c>
      <c r="E176" s="17">
        <v>78</v>
      </c>
      <c r="F176" s="17">
        <v>16</v>
      </c>
      <c r="G176" s="17">
        <v>94</v>
      </c>
    </row>
    <row r="177" spans="1:7" x14ac:dyDescent="0.25">
      <c r="A177" s="16"/>
      <c r="B177" s="16" t="s">
        <v>250</v>
      </c>
      <c r="C177" s="15" t="s">
        <v>95</v>
      </c>
      <c r="D177" s="16" t="s">
        <v>251</v>
      </c>
      <c r="E177" s="17">
        <v>32</v>
      </c>
      <c r="F177" s="17">
        <v>3</v>
      </c>
      <c r="G177" s="17">
        <v>35</v>
      </c>
    </row>
    <row r="178" spans="1:7" x14ac:dyDescent="0.25">
      <c r="A178" s="16"/>
      <c r="B178" s="16" t="s">
        <v>114</v>
      </c>
      <c r="C178" s="15" t="s">
        <v>95</v>
      </c>
      <c r="D178" s="16" t="s">
        <v>115</v>
      </c>
      <c r="E178" s="17">
        <v>162</v>
      </c>
      <c r="F178" s="17">
        <v>54</v>
      </c>
      <c r="G178" s="17">
        <v>216</v>
      </c>
    </row>
    <row r="179" spans="1:7" x14ac:dyDescent="0.25">
      <c r="A179" s="16"/>
      <c r="B179" s="16" t="s">
        <v>146</v>
      </c>
      <c r="C179" s="15" t="s">
        <v>95</v>
      </c>
      <c r="D179" s="16" t="s">
        <v>147</v>
      </c>
      <c r="E179" s="17">
        <v>43</v>
      </c>
      <c r="F179" s="17">
        <v>20</v>
      </c>
      <c r="G179" s="17">
        <v>63</v>
      </c>
    </row>
    <row r="180" spans="1:7" x14ac:dyDescent="0.25">
      <c r="A180" s="16"/>
      <c r="B180" s="16" t="s">
        <v>120</v>
      </c>
      <c r="C180" s="15" t="s">
        <v>95</v>
      </c>
      <c r="D180" s="16" t="s">
        <v>121</v>
      </c>
      <c r="E180" s="17">
        <v>25</v>
      </c>
      <c r="F180" s="17">
        <v>2</v>
      </c>
      <c r="G180" s="17">
        <v>27</v>
      </c>
    </row>
    <row r="181" spans="1:7" x14ac:dyDescent="0.25">
      <c r="A181" s="16"/>
      <c r="B181" s="16"/>
      <c r="C181" s="15" t="s">
        <v>228</v>
      </c>
      <c r="D181" s="16" t="s">
        <v>121</v>
      </c>
      <c r="E181" s="17">
        <v>2</v>
      </c>
      <c r="F181" s="17"/>
      <c r="G181" s="17">
        <v>2</v>
      </c>
    </row>
    <row r="182" spans="1:7" x14ac:dyDescent="0.25">
      <c r="A182" s="16" t="s">
        <v>252</v>
      </c>
      <c r="B182" s="16"/>
      <c r="C182" s="16"/>
      <c r="D182" s="16"/>
      <c r="E182" s="17">
        <f>SUM(E176:E181)</f>
        <v>342</v>
      </c>
      <c r="F182" s="17">
        <f t="shared" ref="F182:G182" si="7">SUM(F176:F181)</f>
        <v>95</v>
      </c>
      <c r="G182" s="17">
        <f t="shared" si="7"/>
        <v>437</v>
      </c>
    </row>
    <row r="183" spans="1:7" x14ac:dyDescent="0.25">
      <c r="E183" s="9"/>
      <c r="F183" s="9"/>
      <c r="G183" s="9"/>
    </row>
    <row r="184" spans="1:7" x14ac:dyDescent="0.25">
      <c r="A184" s="6" t="s">
        <v>213</v>
      </c>
      <c r="E184" s="10">
        <f t="shared" ref="E184:F184" si="8">SUM(E182,E174,E172,E168,E166,E164,E162,E158,E154)</f>
        <v>2872</v>
      </c>
      <c r="F184" s="10">
        <f t="shared" si="8"/>
        <v>374</v>
      </c>
      <c r="G184" s="10">
        <f>SUM(G182,G174,G172,G168,G166,G164,G162,G158,G154)</f>
        <v>3246</v>
      </c>
    </row>
    <row r="186" spans="1:7" x14ac:dyDescent="0.25">
      <c r="A186" s="6" t="s">
        <v>187</v>
      </c>
    </row>
    <row r="187" spans="1:7" x14ac:dyDescent="0.25">
      <c r="A187" s="16" t="s">
        <v>187</v>
      </c>
      <c r="B187" s="16" t="s">
        <v>122</v>
      </c>
      <c r="C187" s="15" t="s">
        <v>123</v>
      </c>
      <c r="D187" s="16" t="s">
        <v>124</v>
      </c>
      <c r="E187" s="17">
        <v>79</v>
      </c>
      <c r="F187" s="17">
        <v>8</v>
      </c>
      <c r="G187" s="17">
        <v>87</v>
      </c>
    </row>
    <row r="188" spans="1:7" x14ac:dyDescent="0.25">
      <c r="A188" s="16"/>
      <c r="B188" s="16" t="s">
        <v>148</v>
      </c>
      <c r="C188" s="15" t="s">
        <v>149</v>
      </c>
      <c r="D188" s="16" t="s">
        <v>150</v>
      </c>
      <c r="E188" s="17">
        <v>85</v>
      </c>
      <c r="F188" s="17">
        <v>32</v>
      </c>
      <c r="G188" s="17">
        <v>117</v>
      </c>
    </row>
    <row r="189" spans="1:7" x14ac:dyDescent="0.25">
      <c r="A189" s="16"/>
      <c r="B189" s="16" t="s">
        <v>125</v>
      </c>
      <c r="C189" s="15" t="s">
        <v>126</v>
      </c>
      <c r="D189" s="16" t="s">
        <v>127</v>
      </c>
      <c r="E189" s="17">
        <v>4</v>
      </c>
      <c r="F189" s="17">
        <v>135</v>
      </c>
      <c r="G189" s="17">
        <v>139</v>
      </c>
    </row>
    <row r="190" spans="1:7" x14ac:dyDescent="0.25">
      <c r="A190" s="16"/>
      <c r="B190" s="16" t="s">
        <v>253</v>
      </c>
      <c r="C190" s="15" t="s">
        <v>126</v>
      </c>
      <c r="D190" s="16" t="s">
        <v>254</v>
      </c>
      <c r="E190" s="17"/>
      <c r="F190" s="17">
        <v>3</v>
      </c>
      <c r="G190" s="17">
        <v>3</v>
      </c>
    </row>
    <row r="191" spans="1:7" x14ac:dyDescent="0.25">
      <c r="A191" s="16"/>
      <c r="B191" s="16" t="s">
        <v>128</v>
      </c>
      <c r="C191" s="15" t="s">
        <v>123</v>
      </c>
      <c r="D191" s="16" t="s">
        <v>129</v>
      </c>
      <c r="E191" s="17">
        <v>469</v>
      </c>
      <c r="F191" s="17">
        <v>10</v>
      </c>
      <c r="G191" s="17">
        <v>479</v>
      </c>
    </row>
    <row r="192" spans="1:7" x14ac:dyDescent="0.25">
      <c r="A192" s="16" t="s">
        <v>255</v>
      </c>
      <c r="B192" s="16"/>
      <c r="C192" s="16"/>
      <c r="D192" s="16"/>
      <c r="E192" s="17">
        <f t="shared" ref="E192:F192" si="9">SUM(E187:E191)</f>
        <v>637</v>
      </c>
      <c r="F192" s="17">
        <f t="shared" si="9"/>
        <v>188</v>
      </c>
      <c r="G192" s="17">
        <f>SUM(G187:G191)</f>
        <v>825</v>
      </c>
    </row>
    <row r="193" spans="1:13" ht="15.75" customHeight="1" x14ac:dyDescent="0.25">
      <c r="A193" s="16"/>
      <c r="B193" s="16"/>
      <c r="C193" s="16"/>
      <c r="D193" s="16"/>
      <c r="E193" s="17"/>
      <c r="F193" s="17"/>
      <c r="G193" s="17"/>
    </row>
    <row r="194" spans="1:13" x14ac:dyDescent="0.25">
      <c r="A194" s="15" t="s">
        <v>259</v>
      </c>
      <c r="B194" s="16" t="s">
        <v>260</v>
      </c>
      <c r="C194" s="15" t="s">
        <v>126</v>
      </c>
      <c r="D194" s="16" t="s">
        <v>261</v>
      </c>
      <c r="E194" s="17"/>
      <c r="F194" s="17">
        <v>6</v>
      </c>
      <c r="G194" s="17">
        <v>6</v>
      </c>
    </row>
    <row r="196" spans="1:13" x14ac:dyDescent="0.25">
      <c r="A196" s="6" t="s">
        <v>212</v>
      </c>
      <c r="E196" s="11">
        <f>SUM(E192,E184,E149,E91,E64,E194)</f>
        <v>8276</v>
      </c>
      <c r="F196" s="11">
        <f t="shared" ref="F196:G196" si="10">SUM(F192,F184,F149,F91,F64,F194)</f>
        <v>1062</v>
      </c>
      <c r="G196" s="11">
        <f t="shared" si="10"/>
        <v>9338</v>
      </c>
    </row>
    <row r="197" spans="1:13" x14ac:dyDescent="0.25">
      <c r="A197" s="6"/>
      <c r="E197" s="11"/>
      <c r="F197" s="11"/>
      <c r="G197" s="11"/>
    </row>
    <row r="198" spans="1:13" x14ac:dyDescent="0.25">
      <c r="A198" s="6" t="s">
        <v>267</v>
      </c>
      <c r="E198" s="11">
        <v>17</v>
      </c>
      <c r="F198" s="11">
        <v>0</v>
      </c>
      <c r="G198" s="11">
        <v>17</v>
      </c>
    </row>
    <row r="199" spans="1:13" x14ac:dyDescent="0.25">
      <c r="A199" s="6"/>
      <c r="E199" s="11"/>
      <c r="F199" s="11"/>
      <c r="G199" s="11"/>
    </row>
    <row r="200" spans="1:13" x14ac:dyDescent="0.25">
      <c r="A200" s="7" t="s">
        <v>256</v>
      </c>
      <c r="B200" s="7"/>
      <c r="C200" s="7"/>
      <c r="D200" s="7"/>
      <c r="E200" s="18">
        <f>SUM(E196,E198)</f>
        <v>8293</v>
      </c>
      <c r="F200" s="18">
        <f t="shared" ref="F200:G200" si="11">SUM(F196,F198)</f>
        <v>1062</v>
      </c>
      <c r="G200" s="18">
        <f t="shared" si="11"/>
        <v>9355</v>
      </c>
    </row>
    <row r="202" spans="1:13" s="8" customFormat="1" x14ac:dyDescent="0.25">
      <c r="A202" s="21" t="s">
        <v>258</v>
      </c>
      <c r="B202" s="21"/>
      <c r="C202" s="21"/>
      <c r="D202" s="21"/>
      <c r="E202" s="21"/>
      <c r="F202" s="21"/>
      <c r="G202" s="21"/>
      <c r="H202" s="14"/>
      <c r="I202" s="14"/>
      <c r="J202" s="14"/>
      <c r="K202" s="14"/>
      <c r="L202" s="14"/>
      <c r="M202" s="14"/>
    </row>
    <row r="203" spans="1:13" s="8" customFormat="1" x14ac:dyDescent="0.25">
      <c r="A203" s="20" t="s">
        <v>217</v>
      </c>
      <c r="B203" s="20"/>
      <c r="C203" s="20"/>
      <c r="D203" s="20"/>
      <c r="E203" s="20"/>
      <c r="F203" s="20"/>
      <c r="G203" s="20"/>
      <c r="H203" s="14"/>
      <c r="I203" s="14"/>
      <c r="J203" s="14"/>
      <c r="K203" s="14"/>
      <c r="L203" s="14"/>
      <c r="M203" s="14"/>
    </row>
  </sheetData>
  <sheetProtection password="975D" sheet="1" objects="1" scenarios="1"/>
  <mergeCells count="5">
    <mergeCell ref="A1:G1"/>
    <mergeCell ref="A2:G2"/>
    <mergeCell ref="A3:G3"/>
    <mergeCell ref="A203:G203"/>
    <mergeCell ref="A202:G202"/>
  </mergeCells>
  <hyperlinks>
    <hyperlink ref="A203:D203" r:id="rId1" display="[Institutional Research Home]"/>
    <hyperlink ref="A203:F203" r:id="rId2" display="[Institutional Research Home]"/>
    <hyperlink ref="A202:D202" r:id="rId3" display="[Fall 2001 - Fact Sheet]"/>
    <hyperlink ref="A202:F202" r:id="rId4" display="[Fall 2008 - Fact Sheet]"/>
    <hyperlink ref="A202:M202" r:id="rId5" display="[Fall 2010 - Fact Sheet]"/>
    <hyperlink ref="A202:G202" r:id="rId6" display="[Fall 2013 - Fact Sheet]"/>
  </hyperlinks>
  <pageMargins left="0.7" right="0.7" top="0.75" bottom="0.75" header="0.3" footer="0.3"/>
  <pageSetup scale="58" orientation="portrait" r:id="rId7"/>
  <rowBreaks count="4" manualBreakCount="4">
    <brk id="64" max="7" man="1"/>
    <brk id="92" max="7" man="1"/>
    <brk id="149" max="7" man="1"/>
    <brk id="1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UG_Status</vt:lpstr>
      <vt:lpstr>UG_Status!Print_Area</vt:lpstr>
      <vt:lpstr>UG_Status!Print_Titles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2013-11-07T19:47:04Z</cp:lastPrinted>
  <dcterms:created xsi:type="dcterms:W3CDTF">2009-11-05T19:49:47Z</dcterms:created>
  <dcterms:modified xsi:type="dcterms:W3CDTF">2013-11-19T15:43:00Z</dcterms:modified>
</cp:coreProperties>
</file>